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表一" sheetId="1" r:id="rId1"/>
    <sheet name="表二" sheetId="2" r:id="rId2"/>
    <sheet name="表三" sheetId="3" r:id="rId3"/>
  </sheets>
  <definedNames/>
  <calcPr fullCalcOnLoad="1"/>
</workbook>
</file>

<file path=xl/sharedStrings.xml><?xml version="1.0" encoding="utf-8"?>
<sst xmlns="http://schemas.openxmlformats.org/spreadsheetml/2006/main" count="161" uniqueCount="95">
  <si>
    <t>乐山市2024年食品和农资价格监测周报表</t>
  </si>
  <si>
    <t>乐山市发展和改革委员会</t>
  </si>
  <si>
    <t>2024年4月10日            单位:元/500克</t>
  </si>
  <si>
    <t>大米</t>
  </si>
  <si>
    <t>面粉</t>
  </si>
  <si>
    <t>菜籽油</t>
  </si>
  <si>
    <r>
      <t>调和油　　</t>
    </r>
    <r>
      <rPr>
        <sz val="9"/>
        <color indexed="8"/>
        <rFont val="仿宋_GB2312"/>
        <family val="3"/>
      </rPr>
      <t>　(金龙鱼)</t>
    </r>
  </si>
  <si>
    <t>鲜猪肉</t>
  </si>
  <si>
    <t>仔猪</t>
  </si>
  <si>
    <t xml:space="preserve">生猪 </t>
  </si>
  <si>
    <t>玉米</t>
  </si>
  <si>
    <t>饲料</t>
  </si>
  <si>
    <t>鸡蛋</t>
  </si>
  <si>
    <t>芹菜</t>
  </si>
  <si>
    <t>大白菜</t>
  </si>
  <si>
    <t>黄瓜</t>
  </si>
  <si>
    <t>标一米</t>
  </si>
  <si>
    <t>特一粉</t>
  </si>
  <si>
    <t>散装</t>
  </si>
  <si>
    <t>一极桶装/5升</t>
  </si>
  <si>
    <t>带皮后腿肉</t>
  </si>
  <si>
    <t>25公斤左右 收购（销售、成交）价</t>
  </si>
  <si>
    <t xml:space="preserve">元/50千克     三元 出栏肥猪 </t>
  </si>
  <si>
    <t>混等 颗粒状 饲料用 批发价</t>
  </si>
  <si>
    <t>育肥猪配合饲料　批发价</t>
  </si>
  <si>
    <t>鸡场蛋    普通鸡蛋</t>
  </si>
  <si>
    <t>新鲜一级 白芹菜</t>
  </si>
  <si>
    <t>新鲜一级</t>
  </si>
  <si>
    <t>市中区</t>
  </si>
  <si>
    <t>井研县</t>
  </si>
  <si>
    <t>五通桥区</t>
  </si>
  <si>
    <t>沙湾区</t>
  </si>
  <si>
    <t>金口河区</t>
  </si>
  <si>
    <t>峨眉山市</t>
  </si>
  <si>
    <t>犍为县</t>
  </si>
  <si>
    <t>夹江县</t>
  </si>
  <si>
    <t>沐川县</t>
  </si>
  <si>
    <t>峨边彝族自治县</t>
  </si>
  <si>
    <t>马边彝族自治县</t>
  </si>
  <si>
    <t>平均价</t>
  </si>
  <si>
    <t>上期平均(4.2）</t>
  </si>
  <si>
    <t>环  比</t>
  </si>
  <si>
    <t>同  比</t>
  </si>
  <si>
    <t xml:space="preserve">乐山市发展和改革委员会          </t>
  </si>
  <si>
    <t>2024年4月10日</t>
  </si>
  <si>
    <t xml:space="preserve">              单位:元/500克</t>
  </si>
  <si>
    <t>白萝卜</t>
  </si>
  <si>
    <t>西红柿</t>
  </si>
  <si>
    <t>土豆</t>
  </si>
  <si>
    <t>青椒</t>
  </si>
  <si>
    <t>圆白菜</t>
  </si>
  <si>
    <t>莴笋</t>
  </si>
  <si>
    <t>四季豆</t>
  </si>
  <si>
    <r>
      <t>尿素　</t>
    </r>
    <r>
      <rPr>
        <sz val="9"/>
        <rFont val="仿宋_GB2312"/>
        <family val="3"/>
      </rPr>
      <t>（含氮46%）</t>
    </r>
  </si>
  <si>
    <r>
      <t>碳酸氢铵</t>
    </r>
    <r>
      <rPr>
        <sz val="9"/>
        <rFont val="仿宋_GB2312"/>
        <family val="3"/>
      </rPr>
      <t>（含氮17%以上 国产）</t>
    </r>
  </si>
  <si>
    <r>
      <t>普通过磷酸钙</t>
    </r>
    <r>
      <rPr>
        <sz val="9"/>
        <rFont val="仿宋_GB2312"/>
        <family val="3"/>
      </rPr>
      <t>（含磷12% 国产）</t>
    </r>
  </si>
  <si>
    <r>
      <t>氯化钾　</t>
    </r>
    <r>
      <rPr>
        <sz val="9"/>
        <rFont val="仿宋_GB2312"/>
        <family val="3"/>
      </rPr>
      <t>（含氧化钾60% 进口）</t>
    </r>
  </si>
  <si>
    <r>
      <t xml:space="preserve">复合肥   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三元 氯基</t>
    </r>
  </si>
  <si>
    <r>
      <t xml:space="preserve">复合肥   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三元 硫基</t>
    </r>
  </si>
  <si>
    <t>新鲜一级 白萝卜</t>
  </si>
  <si>
    <t>新鲜一级 柿子椒</t>
  </si>
  <si>
    <t>元/千克</t>
  </si>
  <si>
    <t>上期平均(4.2)</t>
  </si>
  <si>
    <t>同比</t>
  </si>
  <si>
    <t>乐山市2024年部分建材价格监测周报表</t>
  </si>
  <si>
    <r>
      <t>螺纹钢　</t>
    </r>
    <r>
      <rPr>
        <sz val="9"/>
        <rFont val="仿宋_GB2312"/>
        <family val="3"/>
      </rPr>
      <t>（φ12mm）</t>
    </r>
  </si>
  <si>
    <r>
      <t>线材　　</t>
    </r>
    <r>
      <rPr>
        <sz val="9"/>
        <rFont val="仿宋_GB2312"/>
        <family val="3"/>
      </rPr>
      <t>（高线6.5）</t>
    </r>
  </si>
  <si>
    <t>水泥42.5</t>
  </si>
  <si>
    <t>水泥32.5</t>
  </si>
  <si>
    <r>
      <t>砖</t>
    </r>
    <r>
      <rPr>
        <sz val="9"/>
        <rFont val="仿宋_GB2312"/>
        <family val="3"/>
      </rPr>
      <t>（建筑用红砖</t>
    </r>
    <r>
      <rPr>
        <b/>
        <sz val="9"/>
        <rFont val="仿宋_GB2312"/>
        <family val="3"/>
      </rPr>
      <t>）</t>
    </r>
  </si>
  <si>
    <t>瓦</t>
  </si>
  <si>
    <r>
      <t xml:space="preserve">沙         </t>
    </r>
    <r>
      <rPr>
        <sz val="9"/>
        <rFont val="仿宋_GB2312"/>
        <family val="3"/>
      </rPr>
      <t>（建筑用河沙）</t>
    </r>
  </si>
  <si>
    <t>元/吨</t>
  </si>
  <si>
    <t>元/匹</t>
  </si>
  <si>
    <t>德 胜</t>
  </si>
  <si>
    <t>长峰</t>
  </si>
  <si>
    <t>嘉华水泥</t>
  </si>
  <si>
    <t>威远钢铁厂</t>
  </si>
  <si>
    <t>威远钢铁</t>
  </si>
  <si>
    <t>五通永祥水泥厂</t>
  </si>
  <si>
    <t>德胜</t>
  </si>
  <si>
    <t>山西力恒</t>
  </si>
  <si>
    <t>四川德胜</t>
  </si>
  <si>
    <t>峨边西南水泥</t>
  </si>
  <si>
    <t>山西海鑫</t>
  </si>
  <si>
    <t>佛光水泥</t>
  </si>
  <si>
    <t>成都钢铁</t>
  </si>
  <si>
    <t>宝马水泥</t>
  </si>
  <si>
    <t>攀钢</t>
  </si>
  <si>
    <t>峨眉峨胜</t>
  </si>
  <si>
    <t>成实牌</t>
  </si>
  <si>
    <t>西南水泥</t>
  </si>
  <si>
    <t>诚实512厂</t>
  </si>
  <si>
    <t>犍为宝马</t>
  </si>
  <si>
    <t>上期均价（4.2）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</si>
</sst>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name val="仿宋_GB2312"/>
      <family val="3"/>
    </font>
    <font>
      <b/>
      <sz val="14"/>
      <name val="仿宋_GB2312"/>
      <family val="3"/>
    </font>
    <font>
      <b/>
      <sz val="10"/>
      <name val="仿宋_GB2312"/>
      <family val="3"/>
    </font>
    <font>
      <sz val="9"/>
      <name val="仿宋_GB2312"/>
      <family val="3"/>
    </font>
    <font>
      <sz val="12"/>
      <name val="仿宋_GB2312"/>
      <family val="3"/>
    </font>
    <font>
      <b/>
      <sz val="14"/>
      <name val="宋体"/>
      <family val="0"/>
    </font>
    <font>
      <sz val="10.5"/>
      <color indexed="8"/>
      <name val="仿宋_GB2312"/>
      <family val="3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0.5"/>
      <name val="仿宋_GB2312"/>
      <family val="3"/>
    </font>
    <font>
      <sz val="10.5"/>
      <color indexed="8"/>
      <name val="FangSong_GB2312"/>
      <family val="0"/>
    </font>
    <font>
      <b/>
      <sz val="10.5"/>
      <color indexed="8"/>
      <name val="仿宋_GB2312"/>
      <family val="3"/>
    </font>
    <font>
      <sz val="9"/>
      <color indexed="8"/>
      <name val="仿宋_GB2312"/>
      <family val="3"/>
    </font>
    <font>
      <sz val="10.5"/>
      <color indexed="8"/>
      <name val="楷体_GB2312"/>
      <family val="0"/>
    </font>
    <font>
      <sz val="14"/>
      <name val="仿宋_GB2312"/>
      <family val="3"/>
    </font>
    <font>
      <sz val="14"/>
      <color indexed="10"/>
      <name val="仿宋_GB2312"/>
      <family val="3"/>
    </font>
    <font>
      <sz val="14"/>
      <color indexed="8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2"/>
      <name val="楷体_GB2312"/>
      <family val="0"/>
    </font>
    <font>
      <sz val="10"/>
      <color indexed="8"/>
      <name val="FangSong_GB2312"/>
      <family val="0"/>
    </font>
    <font>
      <b/>
      <sz val="12"/>
      <color indexed="10"/>
      <name val="宋体"/>
      <family val="0"/>
    </font>
    <font>
      <b/>
      <sz val="20"/>
      <color indexed="8"/>
      <name val="仿宋_GB2312"/>
      <family val="3"/>
    </font>
    <font>
      <b/>
      <sz val="14"/>
      <color indexed="8"/>
      <name val="仿宋_GB2312"/>
      <family val="3"/>
    </font>
    <font>
      <b/>
      <sz val="10"/>
      <color indexed="8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b/>
      <sz val="10"/>
      <color indexed="8"/>
      <name val="宋体"/>
      <family val="0"/>
    </font>
    <font>
      <sz val="10"/>
      <name val="仿宋_GB2312"/>
      <family val="3"/>
    </font>
    <font>
      <sz val="10.5"/>
      <color indexed="8"/>
      <name val="宋体"/>
      <family val="0"/>
    </font>
    <font>
      <sz val="10.5"/>
      <name val="FangSong_GB2312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9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仿宋_GB2312"/>
      <family val="3"/>
    </font>
    <font>
      <sz val="11"/>
      <color rgb="FF000000"/>
      <name val="宋体"/>
      <family val="0"/>
    </font>
    <font>
      <sz val="10"/>
      <color rgb="FF000000"/>
      <name val="仿宋_GB2312"/>
      <family val="3"/>
    </font>
    <font>
      <sz val="10.5"/>
      <color rgb="FF000000"/>
      <name val="FangSong_GB2312"/>
      <family val="0"/>
    </font>
    <font>
      <sz val="12"/>
      <color rgb="FF000000"/>
      <name val="宋体"/>
      <family val="0"/>
    </font>
    <font>
      <b/>
      <sz val="10.5"/>
      <color rgb="FF000000"/>
      <name val="仿宋_GB2312"/>
      <family val="3"/>
    </font>
    <font>
      <sz val="9"/>
      <color rgb="FF000000"/>
      <name val="仿宋_GB2312"/>
      <family val="3"/>
    </font>
    <font>
      <sz val="10.5"/>
      <color rgb="FF000000"/>
      <name val="楷体_GB2312"/>
      <family val="0"/>
    </font>
    <font>
      <sz val="10"/>
      <color rgb="FF000000"/>
      <name val="FangSong_GB2312"/>
      <family val="0"/>
    </font>
    <font>
      <sz val="12"/>
      <color theme="1"/>
      <name val="仿宋_GB2312"/>
      <family val="3"/>
    </font>
    <font>
      <sz val="10.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35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35" fillId="7" borderId="0" applyNumberFormat="0" applyBorder="0" applyAlignment="0" applyProtection="0"/>
    <xf numFmtId="0" fontId="11" fillId="8" borderId="0" applyNumberFormat="0" applyBorder="0" applyAlignment="0" applyProtection="0"/>
    <xf numFmtId="0" fontId="38" fillId="0" borderId="1" applyNumberFormat="0" applyFill="0" applyAlignment="0" applyProtection="0"/>
    <xf numFmtId="0" fontId="41" fillId="0" borderId="0" applyNumberFormat="0" applyFill="0" applyBorder="0" applyAlignment="0" applyProtection="0"/>
    <xf numFmtId="0" fontId="4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3" applyNumberFormat="0" applyFill="0" applyAlignment="0" applyProtection="0"/>
    <xf numFmtId="42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5" fillId="7" borderId="0" applyNumberFormat="0" applyBorder="0" applyAlignment="0" applyProtection="0"/>
    <xf numFmtId="0" fontId="47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11" fillId="11" borderId="0" applyNumberFormat="0" applyBorder="0" applyAlignment="0" applyProtection="0"/>
    <xf numFmtId="44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48" fillId="12" borderId="5" applyNumberFormat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11" fillId="13" borderId="0" applyNumberFormat="0" applyBorder="0" applyAlignment="0" applyProtection="0"/>
    <xf numFmtId="0" fontId="35" fillId="14" borderId="0" applyNumberFormat="0" applyBorder="0" applyAlignment="0" applyProtection="0"/>
    <xf numFmtId="0" fontId="44" fillId="3" borderId="5" applyNumberFormat="0" applyAlignment="0" applyProtection="0"/>
    <xf numFmtId="0" fontId="51" fillId="12" borderId="6" applyNumberFormat="0" applyAlignment="0" applyProtection="0"/>
    <xf numFmtId="0" fontId="52" fillId="15" borderId="7" applyNumberFormat="0" applyAlignment="0" applyProtection="0"/>
    <xf numFmtId="0" fontId="49" fillId="0" borderId="8" applyNumberFormat="0" applyFill="0" applyAlignment="0" applyProtection="0"/>
    <xf numFmtId="0" fontId="35" fillId="16" borderId="0" applyNumberFormat="0" applyBorder="0" applyAlignment="0" applyProtection="0"/>
    <xf numFmtId="0" fontId="35" fillId="13" borderId="0" applyNumberFormat="0" applyBorder="0" applyAlignment="0" applyProtection="0"/>
    <xf numFmtId="0" fontId="0" fillId="17" borderId="9" applyNumberFormat="0" applyFont="0" applyAlignment="0" applyProtection="0"/>
    <xf numFmtId="0" fontId="43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20" borderId="0" applyNumberFormat="0" applyBorder="0" applyAlignment="0" applyProtection="0"/>
    <xf numFmtId="0" fontId="36" fillId="10" borderId="0" applyNumberFormat="0" applyBorder="0" applyAlignment="0" applyProtection="0"/>
    <xf numFmtId="0" fontId="35" fillId="21" borderId="0" applyNumberFormat="0" applyBorder="0" applyAlignment="0" applyProtection="0"/>
    <xf numFmtId="0" fontId="11" fillId="5" borderId="0" applyNumberFormat="0" applyBorder="0" applyAlignment="0" applyProtection="0"/>
    <xf numFmtId="0" fontId="35" fillId="22" borderId="0" applyNumberFormat="0" applyBorder="0" applyAlignment="0" applyProtection="0"/>
    <xf numFmtId="0" fontId="11" fillId="22" borderId="0" applyNumberFormat="0" applyBorder="0" applyAlignment="0" applyProtection="0"/>
    <xf numFmtId="0" fontId="35" fillId="23" borderId="0" applyNumberFormat="0" applyBorder="0" applyAlignment="0" applyProtection="0"/>
  </cellStyleXfs>
  <cellXfs count="122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176" fontId="7" fillId="0" borderId="10" xfId="0" applyNumberFormat="1" applyFont="1" applyBorder="1" applyAlignment="1" applyProtection="1">
      <alignment horizontal="center" vertical="center"/>
      <protection/>
    </xf>
    <xf numFmtId="176" fontId="8" fillId="0" borderId="10" xfId="0" applyNumberFormat="1" applyFont="1" applyBorder="1" applyAlignment="1" applyProtection="1">
      <alignment horizontal="center" vertical="center"/>
      <protection/>
    </xf>
    <xf numFmtId="176" fontId="8" fillId="0" borderId="10" xfId="0" applyNumberFormat="1" applyFont="1" applyBorder="1" applyAlignment="1" applyProtection="1">
      <alignment horizontal="center" vertical="center" wrapText="1"/>
      <protection/>
    </xf>
    <xf numFmtId="10" fontId="8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left" vertical="center" wrapText="1"/>
    </xf>
    <xf numFmtId="0" fontId="59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left" vertical="center" wrapText="1"/>
    </xf>
    <xf numFmtId="0" fontId="59" fillId="0" borderId="0" xfId="0" applyFont="1" applyBorder="1" applyAlignment="1">
      <alignment horizontal="justify" vertical="center" wrapText="1"/>
    </xf>
    <xf numFmtId="0" fontId="56" fillId="0" borderId="0" xfId="0" applyFont="1" applyBorder="1" applyAlignment="1">
      <alignment horizontal="justify" vertical="center" wrapText="1"/>
    </xf>
    <xf numFmtId="0" fontId="2" fillId="0" borderId="0" xfId="0" applyFont="1" applyBorder="1" applyAlignment="1" applyProtection="1">
      <alignment vertical="center"/>
      <protection/>
    </xf>
    <xf numFmtId="0" fontId="60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justify" vertical="center" wrapText="1"/>
    </xf>
    <xf numFmtId="0" fontId="60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0" fontId="62" fillId="0" borderId="0" xfId="0" applyFont="1" applyBorder="1" applyAlignment="1">
      <alignment horizontal="justify" vertical="center" wrapText="1"/>
    </xf>
    <xf numFmtId="0" fontId="63" fillId="0" borderId="0" xfId="0" applyFont="1" applyBorder="1" applyAlignment="1">
      <alignment horizontal="justify" vertical="center" wrapText="1"/>
    </xf>
    <xf numFmtId="0" fontId="63" fillId="0" borderId="0" xfId="0" applyFont="1" applyBorder="1" applyAlignment="1">
      <alignment horizontal="left" vertical="center" wrapText="1"/>
    </xf>
    <xf numFmtId="0" fontId="18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left" vertical="center" wrapText="1"/>
      <protection/>
    </xf>
    <xf numFmtId="176" fontId="5" fillId="0" borderId="11" xfId="0" applyNumberFormat="1" applyFont="1" applyBorder="1" applyAlignment="1" applyProtection="1">
      <alignment horizontal="left" vertical="center"/>
      <protection/>
    </xf>
    <xf numFmtId="176" fontId="21" fillId="0" borderId="12" xfId="0" applyNumberFormat="1" applyFont="1" applyBorder="1" applyAlignment="1" applyProtection="1">
      <alignment horizontal="center" vertical="center" wrapText="1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21" fillId="0" borderId="14" xfId="0" applyNumberFormat="1" applyFont="1" applyBorder="1" applyAlignment="1" applyProtection="1">
      <alignment horizontal="center" vertical="center" wrapText="1"/>
      <protection/>
    </xf>
    <xf numFmtId="176" fontId="7" fillId="0" borderId="10" xfId="0" applyNumberFormat="1" applyFont="1" applyBorder="1" applyAlignment="1" applyProtection="1">
      <alignment horizontal="left" vertical="center" wrapText="1"/>
      <protection/>
    </xf>
    <xf numFmtId="176" fontId="7" fillId="0" borderId="15" xfId="0" applyNumberFormat="1" applyFont="1" applyBorder="1" applyAlignment="1" applyProtection="1">
      <alignment horizontal="left" vertical="center" wrapText="1"/>
      <protection/>
    </xf>
    <xf numFmtId="176" fontId="7" fillId="0" borderId="14" xfId="0" applyNumberFormat="1" applyFont="1" applyBorder="1" applyAlignment="1" applyProtection="1">
      <alignment horizontal="left" vertical="center" wrapText="1"/>
      <protection/>
    </xf>
    <xf numFmtId="176" fontId="22" fillId="0" borderId="16" xfId="0" applyNumberFormat="1" applyFont="1" applyBorder="1" applyAlignment="1" applyProtection="1">
      <alignment horizontal="center" vertical="center"/>
      <protection/>
    </xf>
    <xf numFmtId="176" fontId="22" fillId="0" borderId="10" xfId="0" applyNumberFormat="1" applyFont="1" applyBorder="1" applyAlignment="1" applyProtection="1">
      <alignment horizontal="center" vertical="center"/>
      <protection/>
    </xf>
    <xf numFmtId="176" fontId="22" fillId="0" borderId="10" xfId="0" applyNumberFormat="1" applyFont="1" applyBorder="1" applyAlignment="1" applyProtection="1">
      <alignment horizontal="center" vertical="center" wrapText="1"/>
      <protection/>
    </xf>
    <xf numFmtId="10" fontId="22" fillId="0" borderId="10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right" vertical="center"/>
      <protection/>
    </xf>
    <xf numFmtId="10" fontId="0" fillId="0" borderId="10" xfId="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176" fontId="2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8" fillId="0" borderId="0" xfId="0" applyFont="1" applyBorder="1" applyAlignment="1">
      <alignment horizontal="center" vertical="center" wrapText="1"/>
    </xf>
    <xf numFmtId="177" fontId="18" fillId="0" borderId="0" xfId="0" applyNumberFormat="1" applyFont="1" applyBorder="1" applyAlignment="1" applyProtection="1">
      <alignment vertical="center"/>
      <protection/>
    </xf>
    <xf numFmtId="0" fontId="64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justify" vertical="center" wrapText="1"/>
    </xf>
    <xf numFmtId="176" fontId="25" fillId="0" borderId="0" xfId="0" applyNumberFormat="1" applyFont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176" fontId="26" fillId="0" borderId="0" xfId="0" applyNumberFormat="1" applyFont="1" applyAlignment="1" applyProtection="1">
      <alignment horizontal="center" vertical="center"/>
      <protection/>
    </xf>
    <xf numFmtId="176" fontId="27" fillId="0" borderId="11" xfId="0" applyNumberFormat="1" applyFont="1" applyBorder="1" applyAlignment="1" applyProtection="1">
      <alignment vertical="center"/>
      <protection/>
    </xf>
    <xf numFmtId="176" fontId="27" fillId="0" borderId="10" xfId="0" applyNumberFormat="1" applyFont="1" applyBorder="1" applyAlignment="1" applyProtection="1">
      <alignment horizontal="center" vertical="center"/>
      <protection/>
    </xf>
    <xf numFmtId="176" fontId="28" fillId="0" borderId="10" xfId="0" applyNumberFormat="1" applyFont="1" applyBorder="1" applyAlignment="1" applyProtection="1">
      <alignment horizontal="center" vertical="center"/>
      <protection/>
    </xf>
    <xf numFmtId="176" fontId="16" fillId="0" borderId="10" xfId="0" applyNumberFormat="1" applyFont="1" applyBorder="1" applyAlignment="1" applyProtection="1">
      <alignment horizontal="center" vertical="center"/>
      <protection/>
    </xf>
    <xf numFmtId="176" fontId="29" fillId="0" borderId="10" xfId="0" applyNumberFormat="1" applyFont="1" applyBorder="1" applyAlignment="1" applyProtection="1">
      <alignment horizontal="center" vertical="center"/>
      <protection/>
    </xf>
    <xf numFmtId="176" fontId="30" fillId="0" borderId="10" xfId="0" applyNumberFormat="1" applyFont="1" applyBorder="1" applyAlignment="1" applyProtection="1">
      <alignment horizontal="center" vertical="center"/>
      <protection/>
    </xf>
    <xf numFmtId="176" fontId="29" fillId="0" borderId="10" xfId="0" applyNumberFormat="1" applyFont="1" applyBorder="1" applyAlignment="1" applyProtection="1">
      <alignment horizontal="center" vertical="center" wrapText="1"/>
      <protection/>
    </xf>
    <xf numFmtId="10" fontId="29" fillId="0" borderId="10" xfId="0" applyNumberFormat="1" applyFont="1" applyBorder="1" applyAlignment="1" applyProtection="1">
      <alignment horizontal="center" vertical="center"/>
      <protection/>
    </xf>
    <xf numFmtId="10" fontId="30" fillId="0" borderId="10" xfId="0" applyNumberFormat="1" applyFont="1" applyBorder="1" applyAlignment="1" applyProtection="1">
      <alignment horizontal="center" vertical="center"/>
      <protection/>
    </xf>
    <xf numFmtId="176" fontId="27" fillId="0" borderId="0" xfId="0" applyNumberFormat="1" applyFont="1" applyAlignment="1" applyProtection="1">
      <alignment horizontal="right" vertical="center"/>
      <protection/>
    </xf>
    <xf numFmtId="176" fontId="28" fillId="0" borderId="10" xfId="0" applyNumberFormat="1" applyFont="1" applyBorder="1" applyAlignment="1" applyProtection="1">
      <alignment horizontal="center" vertical="center" wrapText="1"/>
      <protection/>
    </xf>
    <xf numFmtId="176" fontId="16" fillId="0" borderId="10" xfId="0" applyNumberFormat="1" applyFont="1" applyBorder="1" applyAlignment="1" applyProtection="1">
      <alignment horizontal="center" vertical="center" wrapText="1"/>
      <protection/>
    </xf>
    <xf numFmtId="176" fontId="16" fillId="0" borderId="10" xfId="0" applyNumberFormat="1" applyFont="1" applyBorder="1" applyAlignment="1" applyProtection="1">
      <alignment horizontal="left" vertical="center" wrapText="1"/>
      <protection/>
    </xf>
    <xf numFmtId="0" fontId="56" fillId="0" borderId="18" xfId="0" applyFont="1" applyBorder="1" applyAlignment="1">
      <alignment horizontal="justify" vertical="center" wrapText="1"/>
    </xf>
    <xf numFmtId="0" fontId="58" fillId="0" borderId="19" xfId="0" applyFont="1" applyBorder="1" applyAlignment="1">
      <alignment horizontal="justify" vertical="center" wrapText="1"/>
    </xf>
    <xf numFmtId="0" fontId="0" fillId="0" borderId="19" xfId="0" applyBorder="1" applyAlignment="1">
      <alignment horizontal="left" vertical="center" wrapText="1"/>
    </xf>
    <xf numFmtId="0" fontId="58" fillId="0" borderId="19" xfId="0" applyFont="1" applyBorder="1" applyAlignment="1">
      <alignment horizontal="center" vertical="center" wrapText="1"/>
    </xf>
    <xf numFmtId="176" fontId="65" fillId="0" borderId="10" xfId="0" applyNumberFormat="1" applyFont="1" applyBorder="1" applyAlignment="1" applyProtection="1">
      <alignment horizontal="center" vertical="center"/>
      <protection/>
    </xf>
    <xf numFmtId="0" fontId="56" fillId="0" borderId="19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justify" vertical="center" wrapText="1"/>
    </xf>
    <xf numFmtId="0" fontId="59" fillId="0" borderId="18" xfId="0" applyFont="1" applyBorder="1" applyAlignment="1">
      <alignment horizontal="justify" vertical="center" wrapText="1"/>
    </xf>
    <xf numFmtId="0" fontId="60" fillId="0" borderId="18" xfId="0" applyFont="1" applyBorder="1" applyAlignment="1">
      <alignment horizontal="center" vertical="center" wrapText="1"/>
    </xf>
    <xf numFmtId="176" fontId="31" fillId="0" borderId="0" xfId="0" applyNumberFormat="1" applyFont="1" applyAlignment="1" applyProtection="1">
      <alignment horizontal="center" vertical="center"/>
      <protection/>
    </xf>
    <xf numFmtId="176" fontId="16" fillId="0" borderId="0" xfId="0" applyNumberFormat="1" applyFont="1" applyAlignment="1" applyProtection="1">
      <alignment horizontal="center" vertical="center"/>
      <protection/>
    </xf>
    <xf numFmtId="176" fontId="30" fillId="0" borderId="0" xfId="0" applyNumberFormat="1" applyFont="1" applyAlignment="1" applyProtection="1">
      <alignment horizontal="center" vertical="center"/>
      <protection/>
    </xf>
    <xf numFmtId="176" fontId="30" fillId="0" borderId="16" xfId="0" applyNumberFormat="1" applyFont="1" applyBorder="1" applyAlignment="1" applyProtection="1">
      <alignment horizontal="center" vertical="center"/>
      <protection/>
    </xf>
    <xf numFmtId="10" fontId="30" fillId="0" borderId="16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 vertical="center"/>
      <protection/>
    </xf>
    <xf numFmtId="176" fontId="25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176" fontId="3" fillId="0" borderId="0" xfId="0" applyNumberFormat="1" applyFont="1" applyBorder="1" applyAlignment="1" applyProtection="1">
      <alignment horizontal="center" vertical="center"/>
      <protection/>
    </xf>
    <xf numFmtId="10" fontId="0" fillId="0" borderId="0" xfId="0" applyNumberFormat="1" applyFont="1" applyBorder="1" applyAlignment="1" applyProtection="1">
      <alignment horizontal="center" vertical="center"/>
      <protection/>
    </xf>
    <xf numFmtId="0" fontId="56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justify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4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34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66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justify" vertical="center" wrapText="1"/>
    </xf>
    <xf numFmtId="0" fontId="60" fillId="0" borderId="0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tabSelected="1" zoomScaleSheetLayoutView="100" workbookViewId="0" topLeftCell="A1">
      <selection activeCell="B19" sqref="B19:N19"/>
    </sheetView>
  </sheetViews>
  <sheetFormatPr defaultColWidth="9.00390625" defaultRowHeight="14.25"/>
  <cols>
    <col min="1" max="1" width="13.75390625" style="72" customWidth="1"/>
    <col min="2" max="2" width="7.75390625" style="72" customWidth="1"/>
    <col min="3" max="3" width="7.875" style="72" customWidth="1"/>
    <col min="4" max="4" width="8.125" style="72" customWidth="1"/>
    <col min="5" max="5" width="9.00390625" style="72" customWidth="1"/>
    <col min="6" max="6" width="8.375" style="70" customWidth="1"/>
    <col min="7" max="7" width="9.625" style="70" customWidth="1"/>
    <col min="8" max="8" width="9.875" style="70" customWidth="1"/>
    <col min="9" max="9" width="9.375" style="70" customWidth="1"/>
    <col min="10" max="10" width="9.25390625" style="72" customWidth="1"/>
    <col min="11" max="11" width="8.50390625" style="70" customWidth="1"/>
    <col min="12" max="12" width="8.375" style="72" customWidth="1"/>
    <col min="13" max="13" width="9.00390625" style="72" customWidth="1"/>
    <col min="14" max="14" width="8.25390625" style="72" customWidth="1"/>
    <col min="15" max="15" width="6.00390625" style="72" hidden="1" customWidth="1"/>
    <col min="16" max="16" width="6.125" style="72" hidden="1" customWidth="1"/>
    <col min="17" max="17" width="0.12890625" style="72" hidden="1" customWidth="1"/>
    <col min="18" max="18" width="10.25390625" style="72" hidden="1" customWidth="1"/>
    <col min="19" max="20" width="6.375" style="72" hidden="1" customWidth="1"/>
    <col min="21" max="21" width="6.25390625" style="72" hidden="1" customWidth="1"/>
    <col min="22" max="22" width="6.00390625" style="72" hidden="1" customWidth="1"/>
    <col min="23" max="23" width="6.125" style="72" hidden="1" customWidth="1"/>
    <col min="24" max="25" width="6.875" style="72" hidden="1" customWidth="1"/>
    <col min="26" max="26" width="6.75390625" style="72" hidden="1" customWidth="1"/>
    <col min="27" max="27" width="9.125" style="72" hidden="1" customWidth="1"/>
    <col min="28" max="28" width="8.00390625" style="72" hidden="1" customWidth="1"/>
    <col min="29" max="31" width="9.00390625" style="72" customWidth="1"/>
    <col min="32" max="32" width="12.625" style="72" bestFit="1" customWidth="1"/>
    <col min="33" max="16384" width="9.00390625" style="72" customWidth="1"/>
  </cols>
  <sheetData>
    <row r="1" spans="1:28" ht="40.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2" spans="1:28" ht="26.25" customHeight="1">
      <c r="A2" s="74" t="s">
        <v>1</v>
      </c>
      <c r="B2" s="74"/>
      <c r="C2" s="74"/>
      <c r="D2" s="74"/>
      <c r="E2" s="74"/>
      <c r="F2" s="83" t="s">
        <v>2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ht="21" customHeight="1">
      <c r="A3" s="75"/>
      <c r="B3" s="76" t="s">
        <v>3</v>
      </c>
      <c r="C3" s="76" t="s">
        <v>4</v>
      </c>
      <c r="D3" s="76" t="s">
        <v>5</v>
      </c>
      <c r="E3" s="84" t="s">
        <v>6</v>
      </c>
      <c r="F3" s="76" t="s">
        <v>7</v>
      </c>
      <c r="G3" s="76" t="s">
        <v>8</v>
      </c>
      <c r="H3" s="76" t="s">
        <v>9</v>
      </c>
      <c r="I3" s="76" t="s">
        <v>10</v>
      </c>
      <c r="J3" s="76" t="s">
        <v>11</v>
      </c>
      <c r="K3" s="76" t="s">
        <v>12</v>
      </c>
      <c r="L3" s="76" t="s">
        <v>13</v>
      </c>
      <c r="M3" s="76" t="s">
        <v>14</v>
      </c>
      <c r="N3" s="84" t="s">
        <v>15</v>
      </c>
      <c r="O3" s="76" t="s">
        <v>14</v>
      </c>
      <c r="P3" s="7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</row>
    <row r="4" spans="1:40" ht="36" customHeight="1">
      <c r="A4" s="75"/>
      <c r="B4" s="77" t="s">
        <v>16</v>
      </c>
      <c r="C4" s="77" t="s">
        <v>17</v>
      </c>
      <c r="D4" s="77" t="s">
        <v>18</v>
      </c>
      <c r="E4" s="77" t="s">
        <v>19</v>
      </c>
      <c r="F4" s="77" t="s">
        <v>20</v>
      </c>
      <c r="G4" s="85" t="s">
        <v>21</v>
      </c>
      <c r="H4" s="85" t="s">
        <v>22</v>
      </c>
      <c r="I4" s="85" t="s">
        <v>23</v>
      </c>
      <c r="J4" s="85" t="s">
        <v>24</v>
      </c>
      <c r="K4" s="85" t="s">
        <v>25</v>
      </c>
      <c r="L4" s="85" t="s">
        <v>26</v>
      </c>
      <c r="M4" s="77" t="s">
        <v>27</v>
      </c>
      <c r="N4" s="86" t="s">
        <v>27</v>
      </c>
      <c r="O4" s="85"/>
      <c r="P4" s="85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</row>
    <row r="5" spans="1:40" s="69" customFormat="1" ht="24" customHeight="1">
      <c r="A5" s="54" t="s">
        <v>28</v>
      </c>
      <c r="B5" s="9">
        <v>2.7</v>
      </c>
      <c r="C5" s="9">
        <v>2.9</v>
      </c>
      <c r="D5" s="9">
        <v>10</v>
      </c>
      <c r="E5" s="9">
        <v>79</v>
      </c>
      <c r="F5" s="9">
        <v>12</v>
      </c>
      <c r="G5" s="9">
        <v>11.2</v>
      </c>
      <c r="H5" s="9">
        <v>760</v>
      </c>
      <c r="I5" s="9">
        <v>1.6</v>
      </c>
      <c r="J5" s="9">
        <v>2.1</v>
      </c>
      <c r="K5" s="9">
        <v>5</v>
      </c>
      <c r="L5" s="9">
        <v>3</v>
      </c>
      <c r="M5" s="9">
        <v>2.5</v>
      </c>
      <c r="N5" s="9">
        <v>3</v>
      </c>
      <c r="O5" s="87">
        <v>3</v>
      </c>
      <c r="P5" s="87">
        <v>3</v>
      </c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99"/>
      <c r="AC5" s="102"/>
      <c r="AD5" s="24"/>
      <c r="AE5" s="103"/>
      <c r="AF5" s="104"/>
      <c r="AG5" s="18"/>
      <c r="AH5" s="104"/>
      <c r="AI5" s="104"/>
      <c r="AJ5" s="25"/>
      <c r="AK5" s="115"/>
      <c r="AL5" s="103"/>
      <c r="AM5" s="31"/>
      <c r="AN5" s="116"/>
    </row>
    <row r="6" spans="1:40" s="69" customFormat="1" ht="24" customHeight="1">
      <c r="A6" s="54" t="s">
        <v>29</v>
      </c>
      <c r="B6" s="9">
        <v>2.8</v>
      </c>
      <c r="C6" s="9">
        <v>2.8</v>
      </c>
      <c r="D6" s="9">
        <v>10.5</v>
      </c>
      <c r="E6" s="9">
        <v>73</v>
      </c>
      <c r="F6" s="9">
        <v>11</v>
      </c>
      <c r="G6" s="9">
        <v>11</v>
      </c>
      <c r="H6" s="9">
        <v>760</v>
      </c>
      <c r="I6" s="9">
        <v>1.6</v>
      </c>
      <c r="J6" s="9">
        <v>1.9</v>
      </c>
      <c r="K6" s="9">
        <v>5</v>
      </c>
      <c r="L6" s="9">
        <v>4</v>
      </c>
      <c r="M6" s="9">
        <v>2</v>
      </c>
      <c r="N6" s="9">
        <v>3</v>
      </c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99"/>
      <c r="AC6" s="102"/>
      <c r="AD6" s="29"/>
      <c r="AE6" s="105"/>
      <c r="AF6" s="23"/>
      <c r="AG6" s="20"/>
      <c r="AH6" s="23"/>
      <c r="AI6" s="23"/>
      <c r="AJ6" s="27"/>
      <c r="AK6" s="117"/>
      <c r="AL6" s="105"/>
      <c r="AM6" s="33"/>
      <c r="AN6" s="118"/>
    </row>
    <row r="7" spans="1:40" s="69" customFormat="1" ht="24" customHeight="1">
      <c r="A7" s="54" t="s">
        <v>30</v>
      </c>
      <c r="B7" s="9">
        <v>2.72</v>
      </c>
      <c r="C7" s="9">
        <v>2.69</v>
      </c>
      <c r="D7" s="9">
        <v>11</v>
      </c>
      <c r="E7" s="9">
        <v>69.9</v>
      </c>
      <c r="F7" s="9">
        <v>13</v>
      </c>
      <c r="G7" s="9">
        <v>11.5</v>
      </c>
      <c r="H7" s="9">
        <v>760</v>
      </c>
      <c r="I7" s="9">
        <v>1.34</v>
      </c>
      <c r="J7" s="9">
        <v>2.42</v>
      </c>
      <c r="K7" s="9">
        <v>5.2</v>
      </c>
      <c r="L7" s="9">
        <v>4</v>
      </c>
      <c r="M7" s="9">
        <v>2.5</v>
      </c>
      <c r="N7" s="9">
        <v>3</v>
      </c>
      <c r="O7" s="88">
        <v>3.5</v>
      </c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99"/>
      <c r="AC7" s="102"/>
      <c r="AD7" s="105"/>
      <c r="AE7" s="106"/>
      <c r="AF7" s="23"/>
      <c r="AG7" s="20"/>
      <c r="AH7" s="23"/>
      <c r="AI7" s="23"/>
      <c r="AJ7" s="27"/>
      <c r="AK7" s="117"/>
      <c r="AL7" s="105"/>
      <c r="AM7" s="33"/>
      <c r="AN7" s="118"/>
    </row>
    <row r="8" spans="1:40" s="70" customFormat="1" ht="24" customHeight="1">
      <c r="A8" s="54" t="s">
        <v>31</v>
      </c>
      <c r="B8" s="9">
        <v>2.8</v>
      </c>
      <c r="C8" s="9">
        <v>2.7</v>
      </c>
      <c r="D8" s="9">
        <v>11</v>
      </c>
      <c r="E8" s="9">
        <v>69.9</v>
      </c>
      <c r="F8" s="9">
        <v>12</v>
      </c>
      <c r="G8" s="9">
        <v>11</v>
      </c>
      <c r="H8" s="9">
        <v>750</v>
      </c>
      <c r="I8" s="9">
        <v>1.6</v>
      </c>
      <c r="J8" s="9">
        <v>2.25</v>
      </c>
      <c r="K8" s="9">
        <v>6.5</v>
      </c>
      <c r="L8" s="9">
        <v>4</v>
      </c>
      <c r="M8" s="9">
        <v>2</v>
      </c>
      <c r="N8" s="9">
        <v>4</v>
      </c>
      <c r="O8" s="89">
        <v>3</v>
      </c>
      <c r="P8" s="79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107"/>
      <c r="AD8" s="29"/>
      <c r="AE8" s="29"/>
      <c r="AF8" s="19"/>
      <c r="AG8" s="20"/>
      <c r="AH8" s="22"/>
      <c r="AI8" s="19"/>
      <c r="AJ8" s="27"/>
      <c r="AK8" s="28"/>
      <c r="AL8" s="29"/>
      <c r="AM8" s="33"/>
      <c r="AN8" s="34"/>
    </row>
    <row r="9" spans="1:40" s="70" customFormat="1" ht="24" customHeight="1">
      <c r="A9" s="54" t="s">
        <v>32</v>
      </c>
      <c r="B9" s="9">
        <v>3</v>
      </c>
      <c r="C9" s="9">
        <v>3</v>
      </c>
      <c r="D9" s="9">
        <v>10</v>
      </c>
      <c r="E9" s="9">
        <v>75</v>
      </c>
      <c r="F9" s="9">
        <v>12</v>
      </c>
      <c r="G9" s="9">
        <v>13</v>
      </c>
      <c r="H9" s="9">
        <v>760</v>
      </c>
      <c r="I9" s="9">
        <v>1.5</v>
      </c>
      <c r="J9" s="9">
        <v>1.88</v>
      </c>
      <c r="K9" s="9">
        <v>5.5</v>
      </c>
      <c r="L9" s="9">
        <v>4</v>
      </c>
      <c r="M9" s="9">
        <v>2</v>
      </c>
      <c r="N9" s="9">
        <v>4</v>
      </c>
      <c r="O9" s="90">
        <v>3</v>
      </c>
      <c r="P9" s="79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107"/>
      <c r="AD9" s="29"/>
      <c r="AE9" s="29"/>
      <c r="AF9" s="19"/>
      <c r="AG9" s="20"/>
      <c r="AH9" s="19"/>
      <c r="AI9" s="19"/>
      <c r="AJ9" s="27"/>
      <c r="AK9" s="28"/>
      <c r="AL9" s="29"/>
      <c r="AM9" s="33"/>
      <c r="AN9" s="34"/>
    </row>
    <row r="10" spans="1:40" s="70" customFormat="1" ht="24" customHeight="1">
      <c r="A10" s="54" t="s">
        <v>33</v>
      </c>
      <c r="B10" s="9">
        <v>2.79</v>
      </c>
      <c r="C10" s="9">
        <v>2.76</v>
      </c>
      <c r="D10" s="9">
        <v>11</v>
      </c>
      <c r="E10" s="9">
        <v>69.9</v>
      </c>
      <c r="F10" s="9">
        <v>12</v>
      </c>
      <c r="G10" s="9">
        <v>12</v>
      </c>
      <c r="H10" s="9">
        <v>778</v>
      </c>
      <c r="I10" s="9">
        <v>1.58</v>
      </c>
      <c r="J10" s="9">
        <v>2.1</v>
      </c>
      <c r="K10" s="9">
        <v>5.9</v>
      </c>
      <c r="L10" s="9">
        <v>4</v>
      </c>
      <c r="M10" s="9">
        <v>2</v>
      </c>
      <c r="N10" s="91">
        <v>4.5</v>
      </c>
      <c r="O10" s="92"/>
      <c r="P10" s="92">
        <v>4</v>
      </c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107"/>
      <c r="AD10" s="29"/>
      <c r="AE10" s="35"/>
      <c r="AF10" s="19"/>
      <c r="AG10" s="20"/>
      <c r="AH10" s="22"/>
      <c r="AI10" s="19"/>
      <c r="AJ10" s="27"/>
      <c r="AK10" s="28"/>
      <c r="AL10" s="29"/>
      <c r="AM10" s="33"/>
      <c r="AN10" s="34"/>
    </row>
    <row r="11" spans="1:40" s="70" customFormat="1" ht="24" customHeight="1">
      <c r="A11" s="54" t="s">
        <v>34</v>
      </c>
      <c r="B11" s="9">
        <v>2.65</v>
      </c>
      <c r="C11" s="9">
        <v>2.9</v>
      </c>
      <c r="D11" s="9">
        <v>10</v>
      </c>
      <c r="E11" s="9">
        <v>76.9</v>
      </c>
      <c r="F11" s="9">
        <v>13</v>
      </c>
      <c r="G11" s="9">
        <v>12</v>
      </c>
      <c r="H11" s="9">
        <v>760</v>
      </c>
      <c r="I11" s="9">
        <v>1.45</v>
      </c>
      <c r="J11" s="9">
        <v>1.93</v>
      </c>
      <c r="K11" s="9">
        <v>6</v>
      </c>
      <c r="L11" s="9">
        <v>5</v>
      </c>
      <c r="M11" s="9">
        <v>2.5</v>
      </c>
      <c r="N11" s="9">
        <v>4</v>
      </c>
      <c r="O11" s="93">
        <v>3.5</v>
      </c>
      <c r="P11" s="79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107"/>
      <c r="AD11" s="29"/>
      <c r="AE11" s="35"/>
      <c r="AF11" s="19"/>
      <c r="AG11" s="20"/>
      <c r="AH11" s="22"/>
      <c r="AI11" s="19"/>
      <c r="AJ11" s="27"/>
      <c r="AK11" s="28"/>
      <c r="AL11" s="29"/>
      <c r="AM11" s="33"/>
      <c r="AN11" s="34"/>
    </row>
    <row r="12" spans="1:40" s="70" customFormat="1" ht="24" customHeight="1">
      <c r="A12" s="54" t="s">
        <v>35</v>
      </c>
      <c r="B12" s="9">
        <v>2.8</v>
      </c>
      <c r="C12" s="9">
        <v>2.9</v>
      </c>
      <c r="D12" s="9">
        <v>11</v>
      </c>
      <c r="E12" s="9">
        <v>76.9</v>
      </c>
      <c r="F12" s="9">
        <v>12</v>
      </c>
      <c r="G12" s="9">
        <v>11</v>
      </c>
      <c r="H12" s="9">
        <v>750</v>
      </c>
      <c r="I12" s="9">
        <v>1.5</v>
      </c>
      <c r="J12" s="9">
        <v>2.1</v>
      </c>
      <c r="K12" s="9">
        <v>4.8</v>
      </c>
      <c r="L12" s="9">
        <v>4</v>
      </c>
      <c r="M12" s="9">
        <v>2</v>
      </c>
      <c r="N12" s="9">
        <v>4</v>
      </c>
      <c r="O12" s="94">
        <v>3</v>
      </c>
      <c r="P12" s="79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107"/>
      <c r="AD12" s="29"/>
      <c r="AE12" s="29"/>
      <c r="AF12" s="19"/>
      <c r="AG12" s="20"/>
      <c r="AH12" s="19"/>
      <c r="AI12" s="19"/>
      <c r="AJ12" s="27"/>
      <c r="AK12" s="28"/>
      <c r="AL12" s="29"/>
      <c r="AM12" s="33"/>
      <c r="AN12" s="34"/>
    </row>
    <row r="13" spans="1:40" s="70" customFormat="1" ht="24" customHeight="1">
      <c r="A13" s="54" t="s">
        <v>36</v>
      </c>
      <c r="B13" s="9">
        <v>2.75</v>
      </c>
      <c r="C13" s="9">
        <v>2.75</v>
      </c>
      <c r="D13" s="9">
        <v>10</v>
      </c>
      <c r="E13" s="9">
        <v>79.9</v>
      </c>
      <c r="F13" s="9">
        <v>12</v>
      </c>
      <c r="G13" s="9">
        <v>11.5</v>
      </c>
      <c r="H13" s="9">
        <v>770</v>
      </c>
      <c r="I13" s="9">
        <v>1.56</v>
      </c>
      <c r="J13" s="9">
        <v>1.98</v>
      </c>
      <c r="K13" s="9">
        <v>5.5</v>
      </c>
      <c r="L13" s="9">
        <v>4</v>
      </c>
      <c r="M13" s="9">
        <v>1.5</v>
      </c>
      <c r="N13" s="9">
        <v>3</v>
      </c>
      <c r="O13" s="95">
        <v>1</v>
      </c>
      <c r="P13" s="79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107"/>
      <c r="AD13" s="29"/>
      <c r="AE13" s="29"/>
      <c r="AF13" s="19"/>
      <c r="AG13" s="20"/>
      <c r="AH13" s="19"/>
      <c r="AI13" s="19"/>
      <c r="AJ13" s="27"/>
      <c r="AK13" s="28"/>
      <c r="AL13" s="29"/>
      <c r="AM13" s="33"/>
      <c r="AN13" s="34"/>
    </row>
    <row r="14" spans="1:40" s="70" customFormat="1" ht="24" customHeight="1">
      <c r="A14" s="55" t="s">
        <v>37</v>
      </c>
      <c r="B14" s="9">
        <v>2.38</v>
      </c>
      <c r="C14" s="9">
        <v>2.99</v>
      </c>
      <c r="D14" s="9">
        <v>10</v>
      </c>
      <c r="E14" s="9">
        <v>75.8</v>
      </c>
      <c r="F14" s="9">
        <v>12</v>
      </c>
      <c r="G14" s="9">
        <v>11.5</v>
      </c>
      <c r="H14" s="9">
        <v>780</v>
      </c>
      <c r="I14" s="9">
        <v>1.5</v>
      </c>
      <c r="J14" s="9">
        <v>2.13</v>
      </c>
      <c r="K14" s="9">
        <v>6.28</v>
      </c>
      <c r="L14" s="9">
        <v>4</v>
      </c>
      <c r="M14" s="9">
        <v>2</v>
      </c>
      <c r="N14" s="9">
        <v>4</v>
      </c>
      <c r="O14" s="79"/>
      <c r="P14" s="79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107"/>
      <c r="AD14" s="29"/>
      <c r="AE14" s="35"/>
      <c r="AF14" s="19"/>
      <c r="AG14" s="20"/>
      <c r="AH14" s="22"/>
      <c r="AI14" s="19"/>
      <c r="AJ14" s="27"/>
      <c r="AK14" s="28"/>
      <c r="AL14" s="29"/>
      <c r="AM14" s="33"/>
      <c r="AN14" s="34"/>
    </row>
    <row r="15" spans="1:40" s="70" customFormat="1" ht="24" customHeight="1">
      <c r="A15" s="55" t="s">
        <v>38</v>
      </c>
      <c r="B15" s="9">
        <v>2.7</v>
      </c>
      <c r="C15" s="9">
        <v>2.5</v>
      </c>
      <c r="D15" s="9">
        <v>11</v>
      </c>
      <c r="E15" s="9">
        <v>79.9</v>
      </c>
      <c r="F15" s="9">
        <v>12</v>
      </c>
      <c r="G15" s="9">
        <v>11</v>
      </c>
      <c r="H15" s="9">
        <v>780</v>
      </c>
      <c r="I15" s="9">
        <v>1.6</v>
      </c>
      <c r="J15" s="9">
        <v>1.9</v>
      </c>
      <c r="K15" s="9">
        <v>6</v>
      </c>
      <c r="L15" s="9">
        <v>4</v>
      </c>
      <c r="M15" s="9">
        <v>1.5</v>
      </c>
      <c r="N15" s="9">
        <v>4</v>
      </c>
      <c r="O15" s="93">
        <v>1.5</v>
      </c>
      <c r="P15" s="79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107"/>
      <c r="AD15" s="29"/>
      <c r="AE15" s="35"/>
      <c r="AF15" s="19"/>
      <c r="AG15" s="20"/>
      <c r="AH15" s="22"/>
      <c r="AI15" s="111"/>
      <c r="AJ15" s="27"/>
      <c r="AK15" s="28"/>
      <c r="AL15" s="29"/>
      <c r="AM15" s="33"/>
      <c r="AN15" s="34"/>
    </row>
    <row r="16" spans="1:40" ht="26.25" customHeight="1">
      <c r="A16" s="78" t="s">
        <v>39</v>
      </c>
      <c r="B16" s="79">
        <f>AVERAGE(B5:B15)</f>
        <v>2.735454545454545</v>
      </c>
      <c r="C16" s="79">
        <f aca="true" t="shared" si="0" ref="C16:N16">AVERAGE(C5:C15)</f>
        <v>2.808181818181818</v>
      </c>
      <c r="D16" s="79">
        <f t="shared" si="0"/>
        <v>10.5</v>
      </c>
      <c r="E16" s="79">
        <f t="shared" si="0"/>
        <v>75.1</v>
      </c>
      <c r="F16" s="79">
        <f t="shared" si="0"/>
        <v>12.090909090909092</v>
      </c>
      <c r="G16" s="79">
        <f t="shared" si="0"/>
        <v>11.518181818181818</v>
      </c>
      <c r="H16" s="79">
        <f t="shared" si="0"/>
        <v>764.3636363636364</v>
      </c>
      <c r="I16" s="79">
        <f t="shared" si="0"/>
        <v>1.5300000000000002</v>
      </c>
      <c r="J16" s="79">
        <f t="shared" si="0"/>
        <v>2.0627272727272725</v>
      </c>
      <c r="K16" s="79">
        <f t="shared" si="0"/>
        <v>5.607272727272727</v>
      </c>
      <c r="L16" s="79">
        <f t="shared" si="0"/>
        <v>4</v>
      </c>
      <c r="M16" s="79">
        <f t="shared" si="0"/>
        <v>2.0454545454545454</v>
      </c>
      <c r="N16" s="79">
        <f t="shared" si="0"/>
        <v>3.6818181818181817</v>
      </c>
      <c r="O16" s="79">
        <f aca="true" t="shared" si="1" ref="O16:AB16">AVERAGE(O5:O15)</f>
        <v>2.6875</v>
      </c>
      <c r="P16" s="79">
        <f t="shared" si="1"/>
        <v>3.5</v>
      </c>
      <c r="Q16" s="79" t="e">
        <f t="shared" si="1"/>
        <v>#DIV/0!</v>
      </c>
      <c r="R16" s="79" t="e">
        <f t="shared" si="1"/>
        <v>#DIV/0!</v>
      </c>
      <c r="S16" s="79" t="e">
        <f t="shared" si="1"/>
        <v>#DIV/0!</v>
      </c>
      <c r="T16" s="79" t="e">
        <f t="shared" si="1"/>
        <v>#DIV/0!</v>
      </c>
      <c r="U16" s="79" t="e">
        <f t="shared" si="1"/>
        <v>#DIV/0!</v>
      </c>
      <c r="V16" s="79" t="e">
        <f t="shared" si="1"/>
        <v>#DIV/0!</v>
      </c>
      <c r="W16" s="79" t="e">
        <f t="shared" si="1"/>
        <v>#DIV/0!</v>
      </c>
      <c r="X16" s="79" t="e">
        <f t="shared" si="1"/>
        <v>#DIV/0!</v>
      </c>
      <c r="Y16" s="79" t="e">
        <f t="shared" si="1"/>
        <v>#DIV/0!</v>
      </c>
      <c r="Z16" s="79" t="e">
        <f t="shared" si="1"/>
        <v>#DIV/0!</v>
      </c>
      <c r="AA16" s="79" t="e">
        <f t="shared" si="1"/>
        <v>#DIV/0!</v>
      </c>
      <c r="AB16" s="99" t="e">
        <f t="shared" si="1"/>
        <v>#DIV/0!</v>
      </c>
      <c r="AC16" s="101"/>
      <c r="AD16" s="29"/>
      <c r="AE16" s="35"/>
      <c r="AF16" s="19"/>
      <c r="AG16" s="20"/>
      <c r="AH16" s="22"/>
      <c r="AI16" s="112"/>
      <c r="AJ16" s="27"/>
      <c r="AK16" s="28"/>
      <c r="AL16" s="29"/>
      <c r="AM16" s="33"/>
      <c r="AN16" s="34"/>
    </row>
    <row r="17" spans="1:40" ht="30" customHeight="1">
      <c r="A17" s="80" t="s">
        <v>40</v>
      </c>
      <c r="B17" s="79">
        <v>2.73</v>
      </c>
      <c r="C17" s="79">
        <v>2.81</v>
      </c>
      <c r="D17" s="79">
        <v>10.5</v>
      </c>
      <c r="E17" s="79">
        <v>75.1</v>
      </c>
      <c r="F17" s="79">
        <v>12.18</v>
      </c>
      <c r="G17" s="79">
        <v>11.37</v>
      </c>
      <c r="H17" s="79">
        <v>760.73</v>
      </c>
      <c r="I17" s="79">
        <v>1.54</v>
      </c>
      <c r="J17" s="79">
        <v>2.07</v>
      </c>
      <c r="K17" s="79">
        <v>5.61</v>
      </c>
      <c r="L17" s="79">
        <v>3.95</v>
      </c>
      <c r="M17" s="79">
        <v>2.05</v>
      </c>
      <c r="N17" s="79">
        <v>3.64</v>
      </c>
      <c r="O17" s="79" t="e">
        <v>#DIV/0!</v>
      </c>
      <c r="P17" s="79" t="e">
        <v>#DIV/0!</v>
      </c>
      <c r="Q17" s="79" t="e">
        <v>#DIV/0!</v>
      </c>
      <c r="R17" s="79" t="e">
        <v>#DIV/0!</v>
      </c>
      <c r="S17" s="79" t="e">
        <v>#DIV/0!</v>
      </c>
      <c r="T17" s="79" t="e">
        <v>#DIV/0!</v>
      </c>
      <c r="U17" s="79" t="e">
        <v>#DIV/0!</v>
      </c>
      <c r="V17" s="79" t="e">
        <v>#DIV/0!</v>
      </c>
      <c r="W17" s="79" t="e">
        <v>#DIV/0!</v>
      </c>
      <c r="X17" s="79" t="e">
        <v>#DIV/0!</v>
      </c>
      <c r="Y17" s="79" t="e">
        <v>#DIV/0!</v>
      </c>
      <c r="Z17" s="79" t="e">
        <v>#DIV/0!</v>
      </c>
      <c r="AA17" s="79" t="e">
        <v>#DIV/0!</v>
      </c>
      <c r="AB17" s="99" t="e">
        <v>#DIV/0!</v>
      </c>
      <c r="AC17" s="101"/>
      <c r="AD17" s="29"/>
      <c r="AE17" s="35"/>
      <c r="AF17" s="101"/>
      <c r="AG17" s="23"/>
      <c r="AH17" s="113"/>
      <c r="AI17" s="19"/>
      <c r="AJ17" s="27"/>
      <c r="AK17" s="28"/>
      <c r="AL17" s="119"/>
      <c r="AM17" s="33"/>
      <c r="AN17" s="34"/>
    </row>
    <row r="18" spans="1:40" s="71" customFormat="1" ht="29.25" customHeight="1">
      <c r="A18" s="81" t="s">
        <v>41</v>
      </c>
      <c r="B18" s="82">
        <f>(B16-B17)/B17</f>
        <v>0.0019980019980018076</v>
      </c>
      <c r="C18" s="82">
        <v>0</v>
      </c>
      <c r="D18" s="82">
        <f aca="true" t="shared" si="2" ref="C18:N18">(D16-D17)/D17</f>
        <v>0</v>
      </c>
      <c r="E18" s="82">
        <f t="shared" si="2"/>
        <v>0</v>
      </c>
      <c r="F18" s="82">
        <f t="shared" si="2"/>
        <v>-0.007314524555903777</v>
      </c>
      <c r="G18" s="82">
        <f t="shared" si="2"/>
        <v>0.013032701687055271</v>
      </c>
      <c r="H18" s="82">
        <f t="shared" si="2"/>
        <v>0.004776512512502933</v>
      </c>
      <c r="I18" s="82">
        <f t="shared" si="2"/>
        <v>-0.006493506493506355</v>
      </c>
      <c r="J18" s="82">
        <f t="shared" si="2"/>
        <v>-0.0035133948177426665</v>
      </c>
      <c r="K18" s="82">
        <v>0</v>
      </c>
      <c r="L18" s="82">
        <f t="shared" si="2"/>
        <v>0.01265822784810122</v>
      </c>
      <c r="M18" s="82">
        <v>0</v>
      </c>
      <c r="N18" s="82">
        <f t="shared" si="2"/>
        <v>0.01148851148851141</v>
      </c>
      <c r="O18" s="82" t="e">
        <f aca="true" t="shared" si="3" ref="O18:AB18">(O16-O17)/O17</f>
        <v>#DIV/0!</v>
      </c>
      <c r="P18" s="82" t="e">
        <f t="shared" si="3"/>
        <v>#DIV/0!</v>
      </c>
      <c r="Q18" s="82" t="e">
        <f t="shared" si="3"/>
        <v>#DIV/0!</v>
      </c>
      <c r="R18" s="82" t="e">
        <f t="shared" si="3"/>
        <v>#DIV/0!</v>
      </c>
      <c r="S18" s="82" t="e">
        <f t="shared" si="3"/>
        <v>#DIV/0!</v>
      </c>
      <c r="T18" s="82" t="e">
        <f t="shared" si="3"/>
        <v>#DIV/0!</v>
      </c>
      <c r="U18" s="82" t="e">
        <f t="shared" si="3"/>
        <v>#DIV/0!</v>
      </c>
      <c r="V18" s="82" t="e">
        <f t="shared" si="3"/>
        <v>#DIV/0!</v>
      </c>
      <c r="W18" s="82" t="e">
        <f t="shared" si="3"/>
        <v>#DIV/0!</v>
      </c>
      <c r="X18" s="82" t="e">
        <f t="shared" si="3"/>
        <v>#DIV/0!</v>
      </c>
      <c r="Y18" s="82" t="e">
        <f t="shared" si="3"/>
        <v>#DIV/0!</v>
      </c>
      <c r="Z18" s="82" t="e">
        <f t="shared" si="3"/>
        <v>#DIV/0!</v>
      </c>
      <c r="AA18" s="82" t="e">
        <f t="shared" si="3"/>
        <v>#DIV/0!</v>
      </c>
      <c r="AB18" s="100" t="e">
        <f t="shared" si="3"/>
        <v>#DIV/0!</v>
      </c>
      <c r="AC18" s="108"/>
      <c r="AD18" s="29"/>
      <c r="AE18" s="35"/>
      <c r="AF18" s="108"/>
      <c r="AG18" s="20"/>
      <c r="AH18" s="22"/>
      <c r="AI18" s="19"/>
      <c r="AJ18" s="27"/>
      <c r="AK18" s="28"/>
      <c r="AL18" s="29"/>
      <c r="AM18" s="33"/>
      <c r="AN18" s="34"/>
    </row>
    <row r="19" spans="1:40" s="71" customFormat="1" ht="29.25" customHeight="1">
      <c r="A19" s="81" t="s">
        <v>42</v>
      </c>
      <c r="B19" s="82">
        <v>0.0043391188250999375</v>
      </c>
      <c r="C19" s="82">
        <v>0.035187667560321635</v>
      </c>
      <c r="D19" s="82">
        <v>0.017621145374449323</v>
      </c>
      <c r="E19" s="82">
        <v>-0.017950546837850717</v>
      </c>
      <c r="F19" s="82">
        <v>0.047244094488189094</v>
      </c>
      <c r="G19" s="82">
        <v>-0.09596860506600084</v>
      </c>
      <c r="H19" s="82">
        <v>0.0395647873392681</v>
      </c>
      <c r="I19" s="82">
        <v>-0.07323788546255477</v>
      </c>
      <c r="J19" s="82">
        <v>-0.06510094767202305</v>
      </c>
      <c r="K19" s="82">
        <v>-0.0886524822695036</v>
      </c>
      <c r="L19" s="82">
        <v>-0.05376344086021511</v>
      </c>
      <c r="M19" s="82">
        <v>0.21621621621621614</v>
      </c>
      <c r="N19" s="82">
        <v>0.02531645569620251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100"/>
      <c r="AC19" s="108"/>
      <c r="AD19" s="109"/>
      <c r="AE19" s="110"/>
      <c r="AF19" s="108"/>
      <c r="AG19" s="20"/>
      <c r="AH19" s="22"/>
      <c r="AI19" s="19"/>
      <c r="AJ19" s="114"/>
      <c r="AK19" s="120"/>
      <c r="AL19" s="109"/>
      <c r="AM19" s="121"/>
      <c r="AN19" s="34"/>
    </row>
  </sheetData>
  <sheetProtection/>
  <mergeCells count="4">
    <mergeCell ref="A1:AB1"/>
    <mergeCell ref="A2:E2"/>
    <mergeCell ref="F2:AB2"/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zoomScaleSheetLayoutView="100" workbookViewId="0" topLeftCell="A1">
      <selection activeCell="B19" sqref="B19:N19"/>
    </sheetView>
  </sheetViews>
  <sheetFormatPr defaultColWidth="9.00390625" defaultRowHeight="14.25"/>
  <cols>
    <col min="1" max="1" width="13.125" style="0" customWidth="1"/>
    <col min="2" max="2" width="8.50390625" style="0" customWidth="1"/>
    <col min="3" max="3" width="7.625" style="0" customWidth="1"/>
    <col min="4" max="4" width="7.875" style="0" customWidth="1"/>
    <col min="5" max="5" width="7.625" style="0" customWidth="1"/>
    <col min="6" max="6" width="8.50390625" style="0" customWidth="1"/>
    <col min="7" max="7" width="7.75390625" style="0" customWidth="1"/>
    <col min="8" max="8" width="8.125" style="0" customWidth="1"/>
    <col min="9" max="9" width="7.875" style="0" customWidth="1"/>
    <col min="10" max="10" width="8.875" style="0" customWidth="1"/>
    <col min="11" max="11" width="9.125" style="0" customWidth="1"/>
    <col min="12" max="12" width="8.625" style="0" customWidth="1"/>
    <col min="13" max="13" width="8.875" style="0" customWidth="1"/>
    <col min="14" max="14" width="8.375" style="0" customWidth="1"/>
    <col min="15" max="22" width="9.00390625" style="43" customWidth="1"/>
  </cols>
  <sheetData>
    <row r="1" spans="1:14" ht="33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27" s="40" customFormat="1" ht="21" customHeight="1">
      <c r="A2" s="45" t="s">
        <v>43</v>
      </c>
      <c r="B2" s="45"/>
      <c r="C2" s="46"/>
      <c r="D2" s="46"/>
      <c r="E2" s="46"/>
      <c r="F2" s="57" t="s">
        <v>44</v>
      </c>
      <c r="G2" s="57"/>
      <c r="H2" s="57"/>
      <c r="I2" s="57"/>
      <c r="J2" s="58" t="s">
        <v>45</v>
      </c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 s="40" customFormat="1" ht="35.25" customHeight="1">
      <c r="A3" s="47"/>
      <c r="B3" s="7" t="s">
        <v>46</v>
      </c>
      <c r="C3" s="48" t="s">
        <v>47</v>
      </c>
      <c r="D3" s="14" t="s">
        <v>48</v>
      </c>
      <c r="E3" s="14" t="s">
        <v>49</v>
      </c>
      <c r="F3" s="14" t="s">
        <v>50</v>
      </c>
      <c r="G3" s="14" t="s">
        <v>51</v>
      </c>
      <c r="H3" s="14" t="s">
        <v>52</v>
      </c>
      <c r="I3" s="7" t="s">
        <v>53</v>
      </c>
      <c r="J3" s="7" t="s">
        <v>54</v>
      </c>
      <c r="K3" s="7" t="s">
        <v>55</v>
      </c>
      <c r="L3" s="7" t="s">
        <v>56</v>
      </c>
      <c r="M3" s="7" t="s">
        <v>57</v>
      </c>
      <c r="N3" s="7" t="s">
        <v>58</v>
      </c>
      <c r="O3" s="60"/>
      <c r="P3" s="17"/>
      <c r="Q3" s="18"/>
      <c r="R3" s="65"/>
      <c r="S3" s="17"/>
      <c r="T3" s="25"/>
      <c r="U3" s="26"/>
      <c r="V3" s="24"/>
      <c r="W3" s="31"/>
      <c r="X3" s="32"/>
      <c r="Y3" s="68"/>
      <c r="Z3" s="24"/>
      <c r="AA3" s="60"/>
    </row>
    <row r="4" spans="1:27" s="40" customFormat="1" ht="35.25" customHeight="1">
      <c r="A4" s="49"/>
      <c r="B4" s="50" t="s">
        <v>59</v>
      </c>
      <c r="C4" s="51" t="s">
        <v>27</v>
      </c>
      <c r="D4" s="52" t="s">
        <v>27</v>
      </c>
      <c r="E4" s="52" t="s">
        <v>60</v>
      </c>
      <c r="F4" s="52" t="s">
        <v>27</v>
      </c>
      <c r="G4" s="52" t="s">
        <v>27</v>
      </c>
      <c r="H4" s="52" t="s">
        <v>27</v>
      </c>
      <c r="I4" s="8" t="s">
        <v>61</v>
      </c>
      <c r="J4" s="8" t="s">
        <v>61</v>
      </c>
      <c r="K4" s="8" t="s">
        <v>61</v>
      </c>
      <c r="L4" s="8" t="s">
        <v>61</v>
      </c>
      <c r="M4" s="8" t="s">
        <v>61</v>
      </c>
      <c r="N4" s="8" t="s">
        <v>61</v>
      </c>
      <c r="O4" s="60"/>
      <c r="P4" s="19"/>
      <c r="Q4" s="20"/>
      <c r="R4" s="22"/>
      <c r="S4" s="19"/>
      <c r="T4" s="27"/>
      <c r="U4" s="28"/>
      <c r="V4" s="29"/>
      <c r="W4" s="33"/>
      <c r="X4" s="34"/>
      <c r="Y4" s="35"/>
      <c r="Z4" s="29"/>
      <c r="AA4" s="60"/>
    </row>
    <row r="5" spans="1:27" s="41" customFormat="1" ht="21.75" customHeight="1">
      <c r="A5" s="53" t="s">
        <v>28</v>
      </c>
      <c r="B5" s="9">
        <v>1</v>
      </c>
      <c r="C5" s="9">
        <v>3.5</v>
      </c>
      <c r="D5" s="9">
        <v>2</v>
      </c>
      <c r="E5" s="9">
        <v>4</v>
      </c>
      <c r="F5" s="9">
        <v>1.5</v>
      </c>
      <c r="G5" s="9">
        <v>2.5</v>
      </c>
      <c r="H5" s="9">
        <v>5</v>
      </c>
      <c r="I5" s="9">
        <v>2.7</v>
      </c>
      <c r="J5" s="9">
        <v>1.2</v>
      </c>
      <c r="K5" s="9">
        <v>1</v>
      </c>
      <c r="L5" s="9">
        <v>4</v>
      </c>
      <c r="M5" s="9">
        <v>4.2</v>
      </c>
      <c r="N5" s="9">
        <v>4.7</v>
      </c>
      <c r="O5" s="61"/>
      <c r="P5" s="19"/>
      <c r="Q5" s="20"/>
      <c r="R5" s="22"/>
      <c r="S5" s="19"/>
      <c r="T5" s="27"/>
      <c r="U5" s="28"/>
      <c r="V5" s="29"/>
      <c r="W5" s="33"/>
      <c r="X5" s="34"/>
      <c r="Y5" s="35"/>
      <c r="Z5" s="29"/>
      <c r="AA5" s="61"/>
    </row>
    <row r="6" spans="1:27" s="41" customFormat="1" ht="24" customHeight="1">
      <c r="A6" s="53" t="s">
        <v>29</v>
      </c>
      <c r="B6" s="9">
        <v>1.5</v>
      </c>
      <c r="C6" s="9">
        <v>4.5</v>
      </c>
      <c r="D6" s="9">
        <v>2</v>
      </c>
      <c r="E6" s="9">
        <v>5</v>
      </c>
      <c r="F6" s="9">
        <v>1.5</v>
      </c>
      <c r="G6" s="9">
        <v>3</v>
      </c>
      <c r="H6" s="9">
        <v>6</v>
      </c>
      <c r="I6" s="9">
        <v>2.5</v>
      </c>
      <c r="J6" s="9">
        <v>1.2</v>
      </c>
      <c r="K6" s="9">
        <v>1</v>
      </c>
      <c r="L6" s="9"/>
      <c r="M6" s="9">
        <v>3.5</v>
      </c>
      <c r="N6" s="9">
        <v>4.2</v>
      </c>
      <c r="O6" s="61"/>
      <c r="P6" s="19"/>
      <c r="Q6" s="20"/>
      <c r="R6" s="22"/>
      <c r="S6" s="19"/>
      <c r="T6" s="27"/>
      <c r="U6" s="28"/>
      <c r="V6" s="29"/>
      <c r="W6" s="33"/>
      <c r="X6" s="34"/>
      <c r="Y6" s="35"/>
      <c r="Z6" s="29"/>
      <c r="AA6" s="61"/>
    </row>
    <row r="7" spans="1:27" s="41" customFormat="1" ht="24" customHeight="1">
      <c r="A7" s="53" t="s">
        <v>30</v>
      </c>
      <c r="B7" s="9">
        <v>1.5</v>
      </c>
      <c r="C7" s="9">
        <v>4</v>
      </c>
      <c r="D7" s="9">
        <v>2.5</v>
      </c>
      <c r="E7" s="9">
        <v>4</v>
      </c>
      <c r="F7" s="9">
        <v>1.5</v>
      </c>
      <c r="G7" s="9">
        <v>2</v>
      </c>
      <c r="H7" s="9">
        <v>6</v>
      </c>
      <c r="I7" s="9">
        <v>2.75</v>
      </c>
      <c r="J7" s="9">
        <v>1.2</v>
      </c>
      <c r="K7" s="9">
        <v>0.88</v>
      </c>
      <c r="L7" s="9">
        <v>4.2</v>
      </c>
      <c r="M7" s="9">
        <v>3.2</v>
      </c>
      <c r="N7" s="9">
        <v>4.4</v>
      </c>
      <c r="O7" s="61"/>
      <c r="P7" s="19"/>
      <c r="Q7" s="20"/>
      <c r="R7" s="22"/>
      <c r="S7" s="19"/>
      <c r="T7" s="27"/>
      <c r="U7" s="28"/>
      <c r="V7" s="29"/>
      <c r="W7" s="33"/>
      <c r="X7" s="34"/>
      <c r="Y7" s="35"/>
      <c r="Z7" s="29"/>
      <c r="AA7" s="61"/>
    </row>
    <row r="8" spans="1:27" s="42" customFormat="1" ht="24" customHeight="1">
      <c r="A8" s="53" t="s">
        <v>31</v>
      </c>
      <c r="B8" s="9">
        <v>1.5</v>
      </c>
      <c r="C8" s="9">
        <v>5</v>
      </c>
      <c r="D8" s="9">
        <v>2.5</v>
      </c>
      <c r="E8" s="9">
        <v>4</v>
      </c>
      <c r="F8" s="9">
        <v>2</v>
      </c>
      <c r="G8" s="9">
        <v>3</v>
      </c>
      <c r="H8" s="9">
        <v>4</v>
      </c>
      <c r="I8" s="9">
        <v>3</v>
      </c>
      <c r="J8" s="9">
        <v>1.2</v>
      </c>
      <c r="K8" s="9">
        <v>1</v>
      </c>
      <c r="L8" s="9"/>
      <c r="M8" s="9">
        <v>4</v>
      </c>
      <c r="N8" s="9">
        <v>4.5</v>
      </c>
      <c r="O8" s="62"/>
      <c r="P8" s="19"/>
      <c r="Q8" s="20"/>
      <c r="R8" s="22"/>
      <c r="S8" s="19"/>
      <c r="T8" s="27"/>
      <c r="U8" s="28"/>
      <c r="V8" s="29"/>
      <c r="W8" s="33"/>
      <c r="X8" s="34"/>
      <c r="Y8" s="35"/>
      <c r="Z8" s="29"/>
      <c r="AA8" s="62"/>
    </row>
    <row r="9" spans="1:27" s="41" customFormat="1" ht="21.75" customHeight="1">
      <c r="A9" s="53" t="s">
        <v>32</v>
      </c>
      <c r="B9" s="9">
        <v>1.5</v>
      </c>
      <c r="C9" s="9">
        <v>3.5</v>
      </c>
      <c r="D9" s="9">
        <v>2</v>
      </c>
      <c r="E9" s="9">
        <v>4</v>
      </c>
      <c r="F9" s="9">
        <v>1.5</v>
      </c>
      <c r="G9" s="9">
        <v>2.5</v>
      </c>
      <c r="H9" s="9">
        <v>5.5</v>
      </c>
      <c r="I9" s="9">
        <v>2.88</v>
      </c>
      <c r="J9" s="9"/>
      <c r="K9" s="9"/>
      <c r="L9" s="9"/>
      <c r="M9" s="9"/>
      <c r="N9" s="9">
        <v>4.8</v>
      </c>
      <c r="O9" s="61"/>
      <c r="P9" s="22"/>
      <c r="Q9" s="20"/>
      <c r="R9" s="22"/>
      <c r="S9" s="22"/>
      <c r="T9" s="27"/>
      <c r="U9" s="67"/>
      <c r="V9" s="35"/>
      <c r="W9" s="33"/>
      <c r="X9" s="34"/>
      <c r="Y9" s="35"/>
      <c r="Z9" s="35"/>
      <c r="AA9" s="61"/>
    </row>
    <row r="10" spans="1:27" s="42" customFormat="1" ht="21.75" customHeight="1">
      <c r="A10" s="53" t="s">
        <v>33</v>
      </c>
      <c r="B10" s="9">
        <v>1</v>
      </c>
      <c r="C10" s="9">
        <v>5</v>
      </c>
      <c r="D10" s="9">
        <v>2</v>
      </c>
      <c r="E10" s="9">
        <v>5</v>
      </c>
      <c r="F10" s="9">
        <v>2</v>
      </c>
      <c r="G10" s="9">
        <v>3</v>
      </c>
      <c r="H10" s="9">
        <v>5</v>
      </c>
      <c r="I10" s="9">
        <v>2.63</v>
      </c>
      <c r="J10" s="9">
        <v>1.2</v>
      </c>
      <c r="K10" s="9">
        <v>1</v>
      </c>
      <c r="L10" s="9"/>
      <c r="M10" s="9">
        <v>4.2</v>
      </c>
      <c r="N10" s="9">
        <v>4.6</v>
      </c>
      <c r="O10" s="62"/>
      <c r="P10" s="19"/>
      <c r="Q10" s="20"/>
      <c r="R10" s="22"/>
      <c r="S10" s="19"/>
      <c r="T10" s="27"/>
      <c r="U10" s="28"/>
      <c r="V10" s="29"/>
      <c r="W10" s="33"/>
      <c r="X10" s="34"/>
      <c r="Y10" s="29"/>
      <c r="Z10" s="29"/>
      <c r="AA10" s="62"/>
    </row>
    <row r="11" spans="1:27" s="41" customFormat="1" ht="24" customHeight="1">
      <c r="A11" s="53" t="s">
        <v>34</v>
      </c>
      <c r="B11" s="9">
        <v>1.5</v>
      </c>
      <c r="C11" s="9">
        <v>5</v>
      </c>
      <c r="D11" s="9">
        <v>3</v>
      </c>
      <c r="E11" s="9">
        <v>5</v>
      </c>
      <c r="F11" s="9">
        <v>2</v>
      </c>
      <c r="G11" s="9">
        <v>3</v>
      </c>
      <c r="H11" s="9">
        <v>4.5</v>
      </c>
      <c r="I11" s="9">
        <v>2.5</v>
      </c>
      <c r="J11" s="9">
        <v>1.15</v>
      </c>
      <c r="K11" s="9">
        <v>1</v>
      </c>
      <c r="L11" s="9"/>
      <c r="M11" s="9">
        <v>3.4</v>
      </c>
      <c r="N11" s="9">
        <v>3.8</v>
      </c>
      <c r="O11" s="61"/>
      <c r="P11" s="19"/>
      <c r="Q11" s="20"/>
      <c r="R11" s="19"/>
      <c r="S11" s="19"/>
      <c r="T11" s="27"/>
      <c r="U11" s="28"/>
      <c r="V11" s="29"/>
      <c r="W11" s="33"/>
      <c r="X11" s="34"/>
      <c r="Y11" s="35"/>
      <c r="Z11" s="29"/>
      <c r="AA11" s="61"/>
    </row>
    <row r="12" spans="1:27" s="41" customFormat="1" ht="24" customHeight="1">
      <c r="A12" s="53" t="s">
        <v>35</v>
      </c>
      <c r="B12" s="9">
        <v>1.5</v>
      </c>
      <c r="C12" s="9">
        <v>5</v>
      </c>
      <c r="D12" s="9">
        <v>2</v>
      </c>
      <c r="E12" s="9">
        <v>4</v>
      </c>
      <c r="F12" s="9">
        <v>2</v>
      </c>
      <c r="G12" s="9">
        <v>3</v>
      </c>
      <c r="H12" s="9">
        <v>4</v>
      </c>
      <c r="I12" s="9">
        <v>2.88</v>
      </c>
      <c r="J12" s="9">
        <v>1.12</v>
      </c>
      <c r="K12" s="9">
        <v>1</v>
      </c>
      <c r="L12" s="9">
        <v>5</v>
      </c>
      <c r="M12" s="9">
        <v>4.2</v>
      </c>
      <c r="N12" s="9">
        <v>4.8</v>
      </c>
      <c r="O12" s="61"/>
      <c r="P12" s="19"/>
      <c r="Q12" s="20"/>
      <c r="R12" s="19"/>
      <c r="S12" s="19"/>
      <c r="T12" s="27"/>
      <c r="U12" s="28"/>
      <c r="V12" s="29"/>
      <c r="W12" s="33"/>
      <c r="X12" s="34"/>
      <c r="Y12" s="29"/>
      <c r="Z12" s="29"/>
      <c r="AA12" s="61"/>
    </row>
    <row r="13" spans="1:27" s="41" customFormat="1" ht="24" customHeight="1">
      <c r="A13" s="53" t="s">
        <v>36</v>
      </c>
      <c r="B13" s="9">
        <v>1</v>
      </c>
      <c r="C13" s="9">
        <v>3.5</v>
      </c>
      <c r="D13" s="9">
        <v>2</v>
      </c>
      <c r="E13" s="9">
        <v>3.5</v>
      </c>
      <c r="F13" s="9">
        <v>1.2</v>
      </c>
      <c r="G13" s="9">
        <v>2.5</v>
      </c>
      <c r="H13" s="9">
        <v>5</v>
      </c>
      <c r="I13" s="9">
        <v>2.9</v>
      </c>
      <c r="J13" s="9">
        <v>1.15</v>
      </c>
      <c r="K13" s="9">
        <v>1</v>
      </c>
      <c r="L13" s="9">
        <v>5.5</v>
      </c>
      <c r="M13" s="9">
        <v>4.1</v>
      </c>
      <c r="N13" s="9">
        <v>4.35</v>
      </c>
      <c r="O13" s="61"/>
      <c r="P13" s="19"/>
      <c r="Q13" s="20"/>
      <c r="R13" s="19"/>
      <c r="S13" s="19"/>
      <c r="T13" s="27"/>
      <c r="U13" s="28"/>
      <c r="V13" s="29"/>
      <c r="W13" s="33"/>
      <c r="X13" s="34"/>
      <c r="Y13" s="29"/>
      <c r="Z13" s="29"/>
      <c r="AA13" s="61"/>
    </row>
    <row r="14" spans="1:27" s="41" customFormat="1" ht="21.75" customHeight="1">
      <c r="A14" s="53" t="s">
        <v>37</v>
      </c>
      <c r="B14" s="9">
        <v>1.8</v>
      </c>
      <c r="C14" s="9">
        <v>5</v>
      </c>
      <c r="D14" s="9">
        <v>2</v>
      </c>
      <c r="E14" s="9">
        <v>3</v>
      </c>
      <c r="F14" s="9">
        <v>1</v>
      </c>
      <c r="G14" s="9">
        <v>3</v>
      </c>
      <c r="H14" s="9">
        <v>6</v>
      </c>
      <c r="I14" s="9">
        <v>2.75</v>
      </c>
      <c r="J14" s="9"/>
      <c r="K14" s="9"/>
      <c r="L14" s="9"/>
      <c r="M14" s="9"/>
      <c r="N14" s="9">
        <v>4.6</v>
      </c>
      <c r="O14" s="61"/>
      <c r="P14" s="19"/>
      <c r="Q14" s="20"/>
      <c r="R14" s="19"/>
      <c r="S14" s="19"/>
      <c r="T14" s="27"/>
      <c r="U14" s="28"/>
      <c r="V14" s="29"/>
      <c r="W14" s="33"/>
      <c r="X14" s="34"/>
      <c r="Y14" s="29"/>
      <c r="Z14" s="29"/>
      <c r="AA14" s="61"/>
    </row>
    <row r="15" spans="1:27" s="41" customFormat="1" ht="24" customHeight="1">
      <c r="A15" s="53" t="s">
        <v>38</v>
      </c>
      <c r="B15" s="9">
        <v>1</v>
      </c>
      <c r="C15" s="9">
        <v>4</v>
      </c>
      <c r="D15" s="9">
        <v>2</v>
      </c>
      <c r="E15" s="9">
        <v>3.5</v>
      </c>
      <c r="F15" s="9">
        <v>1.5</v>
      </c>
      <c r="G15" s="9">
        <v>3</v>
      </c>
      <c r="H15" s="9">
        <v>4.5</v>
      </c>
      <c r="I15" s="9">
        <v>2.63</v>
      </c>
      <c r="J15" s="9">
        <v>1.2</v>
      </c>
      <c r="K15" s="9">
        <v>1</v>
      </c>
      <c r="L15" s="9"/>
      <c r="M15" s="9">
        <v>3.6</v>
      </c>
      <c r="N15" s="9">
        <v>3.8</v>
      </c>
      <c r="O15" s="61"/>
      <c r="P15" s="19"/>
      <c r="Q15" s="20"/>
      <c r="R15" s="22"/>
      <c r="S15" s="19"/>
      <c r="T15" s="27"/>
      <c r="U15" s="28"/>
      <c r="V15" s="29"/>
      <c r="W15" s="33"/>
      <c r="X15" s="34"/>
      <c r="Y15" s="29"/>
      <c r="Z15" s="29"/>
      <c r="AA15" s="61"/>
    </row>
    <row r="16" spans="1:27" s="40" customFormat="1" ht="26.25" customHeight="1">
      <c r="A16" s="54" t="s">
        <v>39</v>
      </c>
      <c r="B16" s="9">
        <f>(B5+B6+B7+B8+B9+B10+B11+B12+B13+B14+B15)/11</f>
        <v>1.3454545454545455</v>
      </c>
      <c r="C16" s="9">
        <f aca="true" t="shared" si="0" ref="C16:N16">(C5+C6+C7+C8+C9+C10+C11+C12+C13+C14+C15)/11</f>
        <v>4.363636363636363</v>
      </c>
      <c r="D16" s="9">
        <f t="shared" si="0"/>
        <v>2.1818181818181817</v>
      </c>
      <c r="E16" s="9">
        <f t="shared" si="0"/>
        <v>4.090909090909091</v>
      </c>
      <c r="F16" s="9">
        <f t="shared" si="0"/>
        <v>1.6090909090909091</v>
      </c>
      <c r="G16" s="9">
        <f t="shared" si="0"/>
        <v>2.772727272727273</v>
      </c>
      <c r="H16" s="9">
        <f t="shared" si="0"/>
        <v>5.045454545454546</v>
      </c>
      <c r="I16" s="9">
        <f t="shared" si="0"/>
        <v>2.738181818181818</v>
      </c>
      <c r="J16" s="9">
        <f>(J5+J6+J7+J8+J10+J11+J12+J13+J15)/9</f>
        <v>1.18</v>
      </c>
      <c r="K16" s="9">
        <f>(K5+K6+K7+K8+K10+K11+K12+K13+K15)/9</f>
        <v>0.9866666666666666</v>
      </c>
      <c r="L16" s="9">
        <f>(L5+L7+L12+L13)/4</f>
        <v>4.675</v>
      </c>
      <c r="M16" s="9">
        <f>(M5+M6+M7+M8+M10+M11+M12+M13+M15)/9</f>
        <v>3.822222222222222</v>
      </c>
      <c r="N16" s="9">
        <f t="shared" si="0"/>
        <v>4.413636363636364</v>
      </c>
      <c r="O16" s="60"/>
      <c r="P16" s="60"/>
      <c r="Q16" s="66"/>
      <c r="R16" s="60"/>
      <c r="S16" s="60"/>
      <c r="T16" s="60"/>
      <c r="U16" s="60"/>
      <c r="V16" s="60"/>
      <c r="W16" s="60"/>
      <c r="X16" s="34"/>
      <c r="Y16" s="60"/>
      <c r="Z16" s="60"/>
      <c r="AA16" s="60"/>
    </row>
    <row r="17" spans="1:27" s="40" customFormat="1" ht="32.25" customHeight="1">
      <c r="A17" s="55" t="s">
        <v>62</v>
      </c>
      <c r="B17" s="9">
        <v>1.3</v>
      </c>
      <c r="C17" s="9">
        <v>4.363636363636363</v>
      </c>
      <c r="D17" s="9">
        <v>2.227272727272727</v>
      </c>
      <c r="E17" s="9">
        <v>4.136363636363637</v>
      </c>
      <c r="F17" s="9">
        <v>1.6363636363636365</v>
      </c>
      <c r="G17" s="9">
        <v>2.727272727272727</v>
      </c>
      <c r="H17" s="9">
        <v>5.2272727272727275</v>
      </c>
      <c r="I17" s="9">
        <v>2.7736363636363635</v>
      </c>
      <c r="J17" s="9">
        <v>1.18</v>
      </c>
      <c r="K17" s="9">
        <v>0.9866666666666666</v>
      </c>
      <c r="L17" s="9">
        <v>4.699999999999999</v>
      </c>
      <c r="M17" s="9">
        <v>3.8333333333333335</v>
      </c>
      <c r="N17" s="9">
        <v>4.431818181818182</v>
      </c>
      <c r="O17" s="63"/>
      <c r="P17" s="63"/>
      <c r="Q17" s="63"/>
      <c r="R17" s="63"/>
      <c r="S17" s="63"/>
      <c r="T17" s="63"/>
      <c r="U17" s="63"/>
      <c r="V17" s="63"/>
      <c r="W17" s="60"/>
      <c r="X17" s="34"/>
      <c r="Y17" s="60"/>
      <c r="Z17" s="60"/>
      <c r="AA17" s="60"/>
    </row>
    <row r="18" spans="1:27" s="40" customFormat="1" ht="26.25" customHeight="1">
      <c r="A18" s="56" t="s">
        <v>41</v>
      </c>
      <c r="B18" s="11">
        <f>(B16-B17)/B17</f>
        <v>0.03496503496503493</v>
      </c>
      <c r="C18" s="11">
        <f aca="true" t="shared" si="1" ref="C18:N18">(C16-C17)/C17</f>
        <v>0</v>
      </c>
      <c r="D18" s="11">
        <f t="shared" si="1"/>
        <v>-0.020408163265306107</v>
      </c>
      <c r="E18" s="11">
        <f t="shared" si="1"/>
        <v>-0.010989010989011085</v>
      </c>
      <c r="F18" s="11">
        <f t="shared" si="1"/>
        <v>-0.016666666666666705</v>
      </c>
      <c r="G18" s="11">
        <f t="shared" si="1"/>
        <v>0.016666666666666816</v>
      </c>
      <c r="H18" s="11">
        <f t="shared" si="1"/>
        <v>-0.03478260869565214</v>
      </c>
      <c r="I18" s="11">
        <f t="shared" si="1"/>
        <v>-0.012782694198623466</v>
      </c>
      <c r="J18" s="11">
        <f t="shared" si="1"/>
        <v>0</v>
      </c>
      <c r="K18" s="11">
        <f t="shared" si="1"/>
        <v>0</v>
      </c>
      <c r="L18" s="11">
        <f t="shared" si="1"/>
        <v>-0.0053191489361701</v>
      </c>
      <c r="M18" s="11">
        <f t="shared" si="1"/>
        <v>-0.0028985507246377866</v>
      </c>
      <c r="N18" s="11">
        <f t="shared" si="1"/>
        <v>-0.0041025641025639785</v>
      </c>
      <c r="O18" s="60"/>
      <c r="P18" s="60"/>
      <c r="Q18" s="60"/>
      <c r="R18" s="60"/>
      <c r="S18" s="60"/>
      <c r="T18" s="60"/>
      <c r="U18" s="60"/>
      <c r="V18" s="60"/>
      <c r="W18" s="60"/>
      <c r="X18" s="34"/>
      <c r="Y18" s="60"/>
      <c r="Z18" s="60"/>
      <c r="AA18" s="60"/>
    </row>
    <row r="19" spans="1:27" s="40" customFormat="1" ht="26.25" customHeight="1">
      <c r="A19" s="56" t="s">
        <v>63</v>
      </c>
      <c r="B19" s="11">
        <v>-0.0451612903225807</v>
      </c>
      <c r="C19" s="11">
        <v>-0.2440944881889764</v>
      </c>
      <c r="D19" s="11">
        <v>-0.13637999280316668</v>
      </c>
      <c r="E19" s="11">
        <v>-0.25619834710743805</v>
      </c>
      <c r="F19" s="11">
        <v>0.07272727272727275</v>
      </c>
      <c r="G19" s="11">
        <v>-0.04687499999999996</v>
      </c>
      <c r="H19" s="11">
        <v>-0.1838235294117646</v>
      </c>
      <c r="I19" s="11">
        <v>-0.13795077275329146</v>
      </c>
      <c r="J19" s="11">
        <v>-0.030136986301369833</v>
      </c>
      <c r="K19" s="59">
        <v>-0.08217054263565896</v>
      </c>
      <c r="L19" s="11">
        <v>-0.07425742574257425</v>
      </c>
      <c r="M19" s="11">
        <v>-0.19869555089680874</v>
      </c>
      <c r="N19" s="11">
        <v>-0.08997188378631663</v>
      </c>
      <c r="O19" s="60"/>
      <c r="P19" s="60"/>
      <c r="Q19" s="60"/>
      <c r="R19" s="60"/>
      <c r="S19" s="60"/>
      <c r="T19" s="60"/>
      <c r="U19" s="60"/>
      <c r="V19" s="60"/>
      <c r="W19" s="60"/>
      <c r="X19" s="34"/>
      <c r="Y19" s="60"/>
      <c r="Z19" s="60"/>
      <c r="AA19" s="60"/>
    </row>
    <row r="20" spans="15:27" ht="14.25">
      <c r="O20" s="64"/>
      <c r="P20" s="64"/>
      <c r="Q20" s="64"/>
      <c r="R20" s="64"/>
      <c r="S20" s="64"/>
      <c r="T20" s="64"/>
      <c r="U20" s="64"/>
      <c r="V20" s="64"/>
      <c r="W20" s="16"/>
      <c r="X20" s="34"/>
      <c r="Y20" s="16"/>
      <c r="Z20" s="16"/>
      <c r="AA20" s="16"/>
    </row>
    <row r="21" spans="15:27" ht="14.25">
      <c r="O21" s="64"/>
      <c r="P21" s="64"/>
      <c r="Q21" s="64"/>
      <c r="R21" s="64"/>
      <c r="S21" s="64"/>
      <c r="T21" s="64"/>
      <c r="U21" s="64"/>
      <c r="V21" s="64"/>
      <c r="W21" s="16"/>
      <c r="X21" s="16"/>
      <c r="Y21" s="16"/>
      <c r="Z21" s="16"/>
      <c r="AA21" s="16"/>
    </row>
    <row r="22" spans="15:27" ht="14.25">
      <c r="O22" s="64"/>
      <c r="P22" s="64"/>
      <c r="Q22" s="64"/>
      <c r="R22" s="64"/>
      <c r="S22" s="64"/>
      <c r="T22" s="64"/>
      <c r="U22" s="64"/>
      <c r="V22" s="64"/>
      <c r="W22" s="16"/>
      <c r="X22" s="16"/>
      <c r="Y22" s="16"/>
      <c r="Z22" s="16"/>
      <c r="AA22" s="16"/>
    </row>
  </sheetData>
  <sheetProtection/>
  <mergeCells count="5">
    <mergeCell ref="A1:N1"/>
    <mergeCell ref="A2:E2"/>
    <mergeCell ref="F2:I2"/>
    <mergeCell ref="J2:N2"/>
    <mergeCell ref="A3:A4"/>
  </mergeCells>
  <printOptions/>
  <pageMargins left="0.9842519685039371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9"/>
  <sheetViews>
    <sheetView workbookViewId="0" topLeftCell="A1">
      <selection activeCell="B19" sqref="B19:L19"/>
    </sheetView>
  </sheetViews>
  <sheetFormatPr defaultColWidth="9.00390625" defaultRowHeight="14.25"/>
  <cols>
    <col min="1" max="1" width="14.00390625" style="0" customWidth="1"/>
    <col min="2" max="2" width="9.25390625" style="0" customWidth="1"/>
    <col min="3" max="3" width="8.50390625" style="0" customWidth="1"/>
    <col min="4" max="4" width="10.25390625" style="0" customWidth="1"/>
    <col min="5" max="5" width="11.00390625" style="0" customWidth="1"/>
    <col min="6" max="6" width="9.125" style="0" customWidth="1"/>
    <col min="8" max="8" width="9.50390625" style="0" customWidth="1"/>
    <col min="9" max="9" width="9.75390625" style="0" customWidth="1"/>
    <col min="10" max="10" width="11.625" style="0" customWidth="1"/>
    <col min="11" max="11" width="8.00390625" style="0" hidden="1" customWidth="1"/>
    <col min="12" max="12" width="10.00390625" style="0" customWidth="1"/>
  </cols>
  <sheetData>
    <row r="1" spans="1:12" ht="27" customHeight="1">
      <c r="A1" s="3" t="s">
        <v>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2.5" customHeight="1">
      <c r="A2" s="5" t="s">
        <v>1</v>
      </c>
      <c r="B2" s="5"/>
      <c r="C2" s="5"/>
      <c r="D2" s="5"/>
      <c r="E2" s="5"/>
      <c r="F2" s="5"/>
      <c r="G2" s="12"/>
      <c r="H2" s="13" t="s">
        <v>44</v>
      </c>
      <c r="I2" s="13"/>
      <c r="J2" s="13"/>
      <c r="K2" s="13"/>
      <c r="L2" s="13"/>
    </row>
    <row r="3" spans="1:26" ht="36" customHeight="1">
      <c r="A3" s="6"/>
      <c r="B3" s="7" t="s">
        <v>65</v>
      </c>
      <c r="C3" s="7"/>
      <c r="D3" s="7" t="s">
        <v>66</v>
      </c>
      <c r="E3" s="7"/>
      <c r="F3" s="14" t="s">
        <v>67</v>
      </c>
      <c r="G3" s="14"/>
      <c r="H3" s="14" t="s">
        <v>68</v>
      </c>
      <c r="I3" s="14"/>
      <c r="J3" s="15" t="s">
        <v>69</v>
      </c>
      <c r="K3" s="15" t="s">
        <v>70</v>
      </c>
      <c r="L3" s="15" t="s">
        <v>71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6.25" customHeight="1">
      <c r="A4" s="6"/>
      <c r="B4" s="8" t="s">
        <v>72</v>
      </c>
      <c r="C4" s="8"/>
      <c r="D4" s="8" t="s">
        <v>72</v>
      </c>
      <c r="E4" s="8"/>
      <c r="F4" s="8" t="s">
        <v>72</v>
      </c>
      <c r="G4" s="8"/>
      <c r="H4" s="8" t="s">
        <v>72</v>
      </c>
      <c r="I4" s="8"/>
      <c r="J4" s="8" t="s">
        <v>73</v>
      </c>
      <c r="K4" s="8" t="s">
        <v>73</v>
      </c>
      <c r="L4" s="8" t="s">
        <v>72</v>
      </c>
      <c r="N4" s="17"/>
      <c r="O4" s="18"/>
      <c r="P4" s="17"/>
      <c r="Q4" s="24"/>
      <c r="R4" s="25"/>
      <c r="S4" s="26"/>
      <c r="T4" s="24"/>
      <c r="U4" s="31"/>
      <c r="V4" s="32"/>
      <c r="W4" s="24"/>
      <c r="X4" s="24"/>
      <c r="Y4" s="16"/>
      <c r="Z4" s="16"/>
    </row>
    <row r="5" spans="1:26" ht="23.25" customHeight="1">
      <c r="A5" s="9" t="s">
        <v>28</v>
      </c>
      <c r="B5" s="9">
        <v>3620</v>
      </c>
      <c r="C5" s="9" t="s">
        <v>74</v>
      </c>
      <c r="D5" s="9">
        <v>3990</v>
      </c>
      <c r="E5" s="9" t="s">
        <v>75</v>
      </c>
      <c r="F5" s="9">
        <v>445</v>
      </c>
      <c r="G5" s="9"/>
      <c r="H5" s="9">
        <v>410</v>
      </c>
      <c r="I5" s="9" t="s">
        <v>76</v>
      </c>
      <c r="J5" s="9">
        <v>0.52</v>
      </c>
      <c r="K5" s="9"/>
      <c r="L5" s="9">
        <v>90</v>
      </c>
      <c r="N5" s="19"/>
      <c r="O5" s="20"/>
      <c r="P5" s="19"/>
      <c r="Q5" s="19"/>
      <c r="R5" s="27"/>
      <c r="S5" s="28"/>
      <c r="T5" s="29"/>
      <c r="U5" s="33"/>
      <c r="V5" s="34"/>
      <c r="W5" s="29"/>
      <c r="X5" s="29"/>
      <c r="Y5" s="16"/>
      <c r="Z5" s="16"/>
    </row>
    <row r="6" spans="1:26" ht="29.25" customHeight="1">
      <c r="A6" s="9" t="s">
        <v>29</v>
      </c>
      <c r="B6" s="9">
        <v>3700</v>
      </c>
      <c r="C6" s="10" t="s">
        <v>77</v>
      </c>
      <c r="D6" s="9">
        <v>3900</v>
      </c>
      <c r="E6" s="9" t="s">
        <v>78</v>
      </c>
      <c r="F6" s="9">
        <v>420</v>
      </c>
      <c r="G6" s="10" t="s">
        <v>79</v>
      </c>
      <c r="H6" s="9">
        <v>390</v>
      </c>
      <c r="I6" s="10" t="s">
        <v>79</v>
      </c>
      <c r="J6" s="9">
        <v>0.4</v>
      </c>
      <c r="K6" s="9"/>
      <c r="L6" s="9">
        <v>110</v>
      </c>
      <c r="N6" s="19"/>
      <c r="O6" s="21"/>
      <c r="P6" s="19"/>
      <c r="Q6" s="19"/>
      <c r="R6" s="27"/>
      <c r="S6" s="28"/>
      <c r="T6" s="29"/>
      <c r="U6" s="33"/>
      <c r="V6" s="34"/>
      <c r="W6" s="35"/>
      <c r="X6" s="36"/>
      <c r="Y6" s="16"/>
      <c r="Z6" s="16"/>
    </row>
    <row r="7" spans="1:26" ht="23.25" customHeight="1">
      <c r="A7" s="9" t="s">
        <v>30</v>
      </c>
      <c r="B7" s="9">
        <v>4200</v>
      </c>
      <c r="C7" s="9" t="s">
        <v>80</v>
      </c>
      <c r="D7" s="9">
        <v>4100</v>
      </c>
      <c r="E7" s="9"/>
      <c r="F7" s="9">
        <v>530</v>
      </c>
      <c r="G7" s="9"/>
      <c r="H7" s="9">
        <v>480</v>
      </c>
      <c r="I7" s="9" t="s">
        <v>76</v>
      </c>
      <c r="J7" s="9">
        <v>0.4</v>
      </c>
      <c r="K7" s="9"/>
      <c r="L7" s="9">
        <v>73</v>
      </c>
      <c r="N7" s="19"/>
      <c r="O7" s="20"/>
      <c r="P7" s="22"/>
      <c r="Q7" s="19"/>
      <c r="R7" s="27"/>
      <c r="S7" s="28"/>
      <c r="T7" s="29"/>
      <c r="U7" s="33"/>
      <c r="V7" s="34"/>
      <c r="W7" s="29"/>
      <c r="X7" s="36"/>
      <c r="Y7" s="16"/>
      <c r="Z7" s="16"/>
    </row>
    <row r="8" spans="1:26" ht="22.5" customHeight="1">
      <c r="A8" s="9" t="s">
        <v>31</v>
      </c>
      <c r="B8" s="9">
        <v>3640</v>
      </c>
      <c r="C8" s="9" t="s">
        <v>80</v>
      </c>
      <c r="D8" s="9">
        <v>3800</v>
      </c>
      <c r="E8" s="9" t="s">
        <v>81</v>
      </c>
      <c r="F8" s="9">
        <v>450</v>
      </c>
      <c r="G8" s="9" t="s">
        <v>82</v>
      </c>
      <c r="H8" s="9">
        <v>400</v>
      </c>
      <c r="I8" s="9" t="s">
        <v>82</v>
      </c>
      <c r="J8" s="9">
        <v>0.32</v>
      </c>
      <c r="K8" s="9"/>
      <c r="L8" s="9">
        <v>80</v>
      </c>
      <c r="N8" s="19"/>
      <c r="O8" s="20"/>
      <c r="P8" s="19"/>
      <c r="Q8" s="19"/>
      <c r="R8" s="27"/>
      <c r="S8" s="28"/>
      <c r="T8" s="29"/>
      <c r="U8" s="16"/>
      <c r="V8" s="34"/>
      <c r="W8" s="29"/>
      <c r="X8" s="29"/>
      <c r="Y8" s="16"/>
      <c r="Z8" s="16"/>
    </row>
    <row r="9" spans="1:26" ht="30.75" customHeight="1">
      <c r="A9" s="9" t="s">
        <v>32</v>
      </c>
      <c r="B9" s="9">
        <v>3850</v>
      </c>
      <c r="C9" s="9" t="s">
        <v>80</v>
      </c>
      <c r="D9" s="9"/>
      <c r="E9" s="9"/>
      <c r="F9" s="9">
        <v>560</v>
      </c>
      <c r="G9" s="10" t="s">
        <v>83</v>
      </c>
      <c r="H9" s="9">
        <v>530</v>
      </c>
      <c r="I9" s="10" t="s">
        <v>83</v>
      </c>
      <c r="J9" s="9"/>
      <c r="K9" s="9"/>
      <c r="L9" s="9">
        <v>100</v>
      </c>
      <c r="N9" s="19"/>
      <c r="O9" s="23"/>
      <c r="P9" s="19"/>
      <c r="Q9" s="16"/>
      <c r="R9" s="27"/>
      <c r="S9" s="28"/>
      <c r="T9" s="29"/>
      <c r="U9" s="16"/>
      <c r="V9" s="37"/>
      <c r="W9" s="29"/>
      <c r="X9" s="29"/>
      <c r="Y9" s="16"/>
      <c r="Z9" s="16"/>
    </row>
    <row r="10" spans="1:26" s="1" customFormat="1" ht="22.5" customHeight="1">
      <c r="A10" s="9" t="s">
        <v>33</v>
      </c>
      <c r="B10" s="9">
        <v>3730</v>
      </c>
      <c r="C10" s="9" t="s">
        <v>80</v>
      </c>
      <c r="D10" s="9">
        <v>3850</v>
      </c>
      <c r="E10" s="9" t="s">
        <v>84</v>
      </c>
      <c r="F10" s="9">
        <v>470</v>
      </c>
      <c r="G10" s="9" t="s">
        <v>85</v>
      </c>
      <c r="H10" s="9">
        <v>440</v>
      </c>
      <c r="I10" s="9" t="s">
        <v>85</v>
      </c>
      <c r="J10" s="9">
        <v>0.58</v>
      </c>
      <c r="K10" s="9"/>
      <c r="L10" s="9">
        <v>95</v>
      </c>
      <c r="N10" s="19"/>
      <c r="O10" s="20"/>
      <c r="P10" s="22"/>
      <c r="Q10" s="30"/>
      <c r="R10" s="27"/>
      <c r="S10" s="28"/>
      <c r="T10" s="29"/>
      <c r="U10" s="30"/>
      <c r="V10" s="34"/>
      <c r="W10" s="29"/>
      <c r="X10" s="38"/>
      <c r="Y10" s="30"/>
      <c r="Z10" s="30"/>
    </row>
    <row r="11" spans="1:26" ht="25.5" customHeight="1">
      <c r="A11" s="9" t="s">
        <v>34</v>
      </c>
      <c r="B11" s="9">
        <v>3650</v>
      </c>
      <c r="C11" s="9" t="s">
        <v>80</v>
      </c>
      <c r="D11" s="9">
        <v>3800</v>
      </c>
      <c r="E11" s="9" t="s">
        <v>86</v>
      </c>
      <c r="F11" s="9">
        <v>340</v>
      </c>
      <c r="G11" s="9" t="s">
        <v>87</v>
      </c>
      <c r="H11" s="9">
        <v>310</v>
      </c>
      <c r="I11" s="9" t="s">
        <v>87</v>
      </c>
      <c r="J11" s="9">
        <v>0.45</v>
      </c>
      <c r="K11" s="9"/>
      <c r="L11" s="9">
        <v>75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39"/>
      <c r="Y11" s="16"/>
      <c r="Z11" s="16"/>
    </row>
    <row r="12" spans="1:26" ht="21.75" customHeight="1">
      <c r="A12" s="9" t="s">
        <v>35</v>
      </c>
      <c r="B12" s="9">
        <v>3645</v>
      </c>
      <c r="C12" s="9" t="s">
        <v>80</v>
      </c>
      <c r="D12" s="9">
        <v>3790</v>
      </c>
      <c r="E12" s="9" t="s">
        <v>88</v>
      </c>
      <c r="F12" s="9">
        <v>485</v>
      </c>
      <c r="G12" s="9" t="s">
        <v>89</v>
      </c>
      <c r="H12" s="9">
        <v>455</v>
      </c>
      <c r="I12" s="9" t="s">
        <v>89</v>
      </c>
      <c r="J12" s="9">
        <v>0.5</v>
      </c>
      <c r="K12" s="9"/>
      <c r="L12" s="9">
        <v>90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12" ht="24.75" customHeight="1">
      <c r="A13" s="9" t="s">
        <v>36</v>
      </c>
      <c r="B13" s="9">
        <v>3980</v>
      </c>
      <c r="C13" s="9" t="s">
        <v>80</v>
      </c>
      <c r="D13" s="9">
        <v>4080</v>
      </c>
      <c r="E13" s="9" t="s">
        <v>88</v>
      </c>
      <c r="F13" s="9">
        <v>450</v>
      </c>
      <c r="G13" s="9" t="s">
        <v>87</v>
      </c>
      <c r="H13" s="9">
        <v>420</v>
      </c>
      <c r="I13" s="9" t="s">
        <v>87</v>
      </c>
      <c r="J13" s="9"/>
      <c r="K13" s="9"/>
      <c r="L13" s="9">
        <v>110</v>
      </c>
    </row>
    <row r="14" spans="1:12" ht="28.5" customHeight="1">
      <c r="A14" s="9" t="s">
        <v>37</v>
      </c>
      <c r="B14" s="9">
        <v>3900</v>
      </c>
      <c r="C14" s="10" t="s">
        <v>90</v>
      </c>
      <c r="D14" s="9">
        <v>4300</v>
      </c>
      <c r="E14" s="10" t="s">
        <v>90</v>
      </c>
      <c r="F14" s="9">
        <v>500</v>
      </c>
      <c r="G14" s="10" t="s">
        <v>91</v>
      </c>
      <c r="H14" s="9">
        <v>480</v>
      </c>
      <c r="I14" s="10" t="s">
        <v>91</v>
      </c>
      <c r="J14" s="9">
        <v>0.55</v>
      </c>
      <c r="K14" s="9"/>
      <c r="L14" s="9">
        <v>70</v>
      </c>
    </row>
    <row r="15" spans="1:12" s="2" customFormat="1" ht="21.75" customHeight="1">
      <c r="A15" s="9" t="s">
        <v>38</v>
      </c>
      <c r="B15" s="9">
        <v>4260</v>
      </c>
      <c r="C15" s="9" t="s">
        <v>82</v>
      </c>
      <c r="D15" s="9">
        <v>4250</v>
      </c>
      <c r="E15" s="9" t="s">
        <v>92</v>
      </c>
      <c r="F15" s="9">
        <v>560</v>
      </c>
      <c r="G15" s="9"/>
      <c r="H15" s="9">
        <v>530</v>
      </c>
      <c r="I15" s="9" t="s">
        <v>93</v>
      </c>
      <c r="J15" s="9"/>
      <c r="K15" s="9"/>
      <c r="L15" s="9">
        <v>116</v>
      </c>
    </row>
    <row r="16" spans="1:12" ht="24" customHeight="1">
      <c r="A16" s="9" t="s">
        <v>39</v>
      </c>
      <c r="B16" s="9">
        <f>AVERAGE(B5:B15)</f>
        <v>3834.090909090909</v>
      </c>
      <c r="C16" s="9"/>
      <c r="D16" s="9">
        <f aca="true" t="shared" si="0" ref="C16:L16">AVERAGE(D5:D15)</f>
        <v>3986</v>
      </c>
      <c r="E16" s="9"/>
      <c r="F16" s="9">
        <f t="shared" si="0"/>
        <v>473.6363636363636</v>
      </c>
      <c r="G16" s="9"/>
      <c r="H16" s="9">
        <f t="shared" si="0"/>
        <v>440.45454545454544</v>
      </c>
      <c r="I16" s="9"/>
      <c r="J16" s="9">
        <f t="shared" si="0"/>
        <v>0.4650000000000001</v>
      </c>
      <c r="K16" s="9" t="e">
        <f t="shared" si="0"/>
        <v>#DIV/0!</v>
      </c>
      <c r="L16" s="9">
        <f t="shared" si="0"/>
        <v>91.72727272727273</v>
      </c>
    </row>
    <row r="17" spans="1:12" ht="33" customHeight="1">
      <c r="A17" s="10" t="s">
        <v>94</v>
      </c>
      <c r="B17" s="9">
        <v>3840.909090909091</v>
      </c>
      <c r="C17" s="9"/>
      <c r="D17" s="9">
        <v>3995</v>
      </c>
      <c r="E17" s="9"/>
      <c r="F17" s="9">
        <v>475.45454545454544</v>
      </c>
      <c r="G17" s="9"/>
      <c r="H17" s="9">
        <v>442.27272727272725</v>
      </c>
      <c r="I17" s="9"/>
      <c r="J17" s="9">
        <v>0.4650000000000001</v>
      </c>
      <c r="K17" s="9" t="e">
        <v>#DIV/0!</v>
      </c>
      <c r="L17" s="9">
        <v>91.27272727272727</v>
      </c>
    </row>
    <row r="18" spans="1:12" ht="24" customHeight="1">
      <c r="A18" s="10" t="s">
        <v>41</v>
      </c>
      <c r="B18" s="11">
        <f>(B16-B17)/B17</f>
        <v>-0.001775147928994126</v>
      </c>
      <c r="C18" s="11"/>
      <c r="D18" s="11">
        <f aca="true" t="shared" si="1" ref="C18:L18">(D16-D17)/D17</f>
        <v>-0.0022528160200250315</v>
      </c>
      <c r="E18" s="11"/>
      <c r="F18" s="11">
        <f t="shared" si="1"/>
        <v>-0.0038240917782026663</v>
      </c>
      <c r="G18" s="11"/>
      <c r="H18" s="11">
        <f t="shared" si="1"/>
        <v>-0.004110996916752301</v>
      </c>
      <c r="I18" s="11"/>
      <c r="J18" s="11">
        <f t="shared" si="1"/>
        <v>0</v>
      </c>
      <c r="K18" s="11" t="e">
        <f t="shared" si="1"/>
        <v>#DIV/0!</v>
      </c>
      <c r="L18" s="11">
        <f t="shared" si="1"/>
        <v>0.0049800796812750426</v>
      </c>
    </row>
    <row r="19" spans="1:12" ht="24" customHeight="1">
      <c r="A19" s="10" t="s">
        <v>63</v>
      </c>
      <c r="B19" s="11">
        <v>-0.08255383946051773</v>
      </c>
      <c r="C19" s="11"/>
      <c r="D19" s="11">
        <v>-0.08367816091954022</v>
      </c>
      <c r="E19" s="11"/>
      <c r="F19" s="11">
        <v>-0.15353371242891953</v>
      </c>
      <c r="G19" s="11"/>
      <c r="H19" s="11">
        <v>-0.1507449605609115</v>
      </c>
      <c r="I19" s="11"/>
      <c r="J19" s="11">
        <v>-0.11146496815286606</v>
      </c>
      <c r="K19" s="11" t="e">
        <v>#DIV/0!</v>
      </c>
      <c r="L19" s="11">
        <v>-0.09017132551848502</v>
      </c>
    </row>
  </sheetData>
  <sheetProtection/>
  <mergeCells count="4">
    <mergeCell ref="A1:L1"/>
    <mergeCell ref="A2:F2"/>
    <mergeCell ref="H2:L2"/>
    <mergeCell ref="A3:A4"/>
  </mergeCells>
  <printOptions/>
  <pageMargins left="1.141732283464567" right="0.7480314960629921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2021-09-22T18:10:15Z</cp:lastPrinted>
  <dcterms:created xsi:type="dcterms:W3CDTF">2006-08-10T23:08:28Z</dcterms:created>
  <dcterms:modified xsi:type="dcterms:W3CDTF">2024-04-10T10:23:56Z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2052-11.8.2.10605</vt:lpwstr>
  </property>
  <property fmtid="{D5CDD505-2E9C-101B-9397-08002B2CF9AE}" pid="3" name="퀀_generated_2.-2147483648">
    <vt:i4>2052</vt:i4>
  </property>
</Properties>
</file>