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390" activeTab="2"/>
  </bookViews>
  <sheets>
    <sheet name="封面" sheetId="22" r:id="rId1"/>
    <sheet name="Sheet1" sheetId="23" r:id="rId2"/>
    <sheet name="乐山市2020年重点推进项目“挂图作战”项目计划" sheetId="21" r:id="rId3"/>
    <sheet name="挂图作战汇总表" sheetId="20" r:id="rId4"/>
    <sheet name="Sheet2" sheetId="24" r:id="rId5"/>
    <sheet name="挂图作战计划表" sheetId="19" r:id="rId6"/>
  </sheets>
  <externalReferences>
    <externalReference r:id="rId7"/>
  </externalReferences>
  <definedNames>
    <definedName name="_xlnm._FilterDatabase" localSheetId="5" hidden="1">挂图作战计划表!$A$4:$AA$119</definedName>
    <definedName name="_xlnm._FilterDatabase" localSheetId="2" hidden="1">乐山市2020年重点推进项目“挂图作战”项目计划!$A$2:$Q$62</definedName>
    <definedName name="_xlnm.Print_Area" localSheetId="3">挂图作战汇总表!$A$1:$F$14</definedName>
    <definedName name="_xlnm.Print_Area" localSheetId="5">挂图作战计划表!$A$1:$Z$119</definedName>
    <definedName name="_xlnm.Print_Area" localSheetId="2">乐山市2020年重点推进项目“挂图作战”项目计划!$A$1:$Q$62</definedName>
    <definedName name="_xlnm.Print_Titles" localSheetId="5">挂图作战计划表!$4:$5</definedName>
  </definedNames>
  <calcPr calcId="124519"/>
</workbook>
</file>

<file path=xl/calcChain.xml><?xml version="1.0" encoding="utf-8"?>
<calcChain xmlns="http://schemas.openxmlformats.org/spreadsheetml/2006/main">
  <c r="C119" i="19"/>
  <c r="C118"/>
  <c r="C117"/>
  <c r="C116"/>
  <c r="C115"/>
  <c r="C114"/>
  <c r="C113"/>
  <c r="C112"/>
  <c r="C111"/>
  <c r="C110"/>
  <c r="O109"/>
  <c r="N109"/>
  <c r="O104"/>
  <c r="N104"/>
  <c r="C103"/>
  <c r="C102"/>
  <c r="C101"/>
  <c r="C100"/>
  <c r="C99"/>
  <c r="C98"/>
  <c r="C97"/>
  <c r="C96"/>
  <c r="C95"/>
  <c r="C94"/>
  <c r="C93"/>
  <c r="C92"/>
  <c r="C91"/>
  <c r="C90"/>
  <c r="C89"/>
  <c r="C88"/>
  <c r="C87"/>
  <c r="C86"/>
  <c r="C85"/>
  <c r="C84"/>
  <c r="O83"/>
  <c r="N83"/>
  <c r="C82"/>
  <c r="C81"/>
  <c r="C80"/>
  <c r="C79"/>
  <c r="C78"/>
  <c r="C77"/>
  <c r="C76"/>
  <c r="C75"/>
  <c r="C74"/>
  <c r="C73"/>
  <c r="C72"/>
  <c r="C71"/>
  <c r="C70"/>
  <c r="C68"/>
  <c r="C67"/>
  <c r="C66"/>
  <c r="C65"/>
  <c r="C64"/>
  <c r="C63"/>
  <c r="C62"/>
  <c r="C61"/>
  <c r="C60"/>
  <c r="C59"/>
  <c r="C58"/>
  <c r="C57"/>
  <c r="C56"/>
  <c r="C55"/>
  <c r="C54"/>
  <c r="C53"/>
  <c r="C52"/>
  <c r="C51"/>
  <c r="C50"/>
  <c r="O49"/>
  <c r="N49"/>
  <c r="C48"/>
  <c r="C46"/>
  <c r="C45"/>
  <c r="C44"/>
  <c r="O43"/>
  <c r="N43"/>
  <c r="O42"/>
  <c r="N42"/>
  <c r="I42"/>
  <c r="H42"/>
  <c r="C41"/>
  <c r="C40"/>
  <c r="C39"/>
  <c r="C35"/>
  <c r="C34"/>
  <c r="C33"/>
  <c r="C32"/>
  <c r="C31"/>
  <c r="C30"/>
  <c r="O29"/>
  <c r="N29"/>
  <c r="O8"/>
  <c r="N8"/>
  <c r="O7"/>
  <c r="N7"/>
  <c r="I7"/>
  <c r="H7"/>
  <c r="O6"/>
  <c r="N6"/>
  <c r="I6"/>
  <c r="H6"/>
  <c r="F14" i="20"/>
  <c r="E14"/>
  <c r="D14"/>
  <c r="C14"/>
  <c r="F13"/>
  <c r="E13"/>
  <c r="D13"/>
  <c r="C13"/>
  <c r="F12"/>
  <c r="E12"/>
  <c r="D12"/>
  <c r="C12"/>
  <c r="F11"/>
  <c r="E11"/>
  <c r="C11"/>
  <c r="F10"/>
  <c r="E10"/>
  <c r="D10"/>
  <c r="C10"/>
  <c r="F9"/>
  <c r="E9"/>
  <c r="D9"/>
  <c r="C9"/>
  <c r="F8"/>
  <c r="E8"/>
  <c r="D8"/>
  <c r="C8"/>
  <c r="F7"/>
  <c r="E7"/>
  <c r="D7"/>
  <c r="C7"/>
  <c r="F6"/>
  <c r="E6"/>
  <c r="D6"/>
  <c r="C6"/>
  <c r="F5"/>
  <c r="E5"/>
  <c r="D5"/>
  <c r="C5"/>
  <c r="C62" i="21"/>
  <c r="C61"/>
  <c r="C60"/>
  <c r="L59"/>
  <c r="C59"/>
  <c r="L58"/>
  <c r="C58"/>
  <c r="L57"/>
  <c r="C57"/>
  <c r="L56"/>
  <c r="C56"/>
  <c r="L55"/>
  <c r="C55"/>
  <c r="L54"/>
  <c r="C54"/>
  <c r="L53"/>
  <c r="C53"/>
  <c r="L52"/>
  <c r="C52"/>
  <c r="L51"/>
  <c r="L50"/>
  <c r="C50"/>
  <c r="C49"/>
  <c r="C48"/>
  <c r="C47"/>
  <c r="C46"/>
  <c r="C45"/>
  <c r="C44"/>
  <c r="L43"/>
  <c r="C43"/>
  <c r="L42"/>
  <c r="C42"/>
  <c r="L41"/>
  <c r="C41"/>
  <c r="L40"/>
  <c r="C40"/>
  <c r="L39"/>
  <c r="C39"/>
  <c r="L38"/>
  <c r="C38"/>
  <c r="L37"/>
  <c r="C37"/>
  <c r="L36"/>
  <c r="C36"/>
  <c r="L35"/>
  <c r="C35"/>
  <c r="L33"/>
  <c r="L32"/>
  <c r="C32"/>
  <c r="L31"/>
  <c r="C31"/>
  <c r="L30"/>
  <c r="C30"/>
  <c r="L29"/>
  <c r="C29"/>
  <c r="L28"/>
  <c r="C28"/>
  <c r="L27"/>
  <c r="C27"/>
  <c r="L26"/>
  <c r="L25"/>
  <c r="C25"/>
  <c r="L24"/>
  <c r="C24"/>
  <c r="L23"/>
  <c r="C23"/>
  <c r="L22"/>
  <c r="C22"/>
  <c r="L21"/>
  <c r="L20"/>
  <c r="C20"/>
  <c r="L19"/>
  <c r="C19"/>
  <c r="L18"/>
  <c r="C18"/>
  <c r="L17"/>
  <c r="C17"/>
  <c r="C16"/>
  <c r="L15"/>
  <c r="C15"/>
  <c r="L14"/>
  <c r="C14"/>
  <c r="L13"/>
  <c r="C13"/>
  <c r="L12"/>
  <c r="C12"/>
  <c r="L11"/>
  <c r="C11"/>
  <c r="C10"/>
  <c r="C9"/>
  <c r="L8"/>
  <c r="C8"/>
  <c r="L7"/>
  <c r="C7"/>
  <c r="L6"/>
  <c r="C6"/>
  <c r="L4"/>
  <c r="L3"/>
</calcChain>
</file>

<file path=xl/comments1.xml><?xml version="1.0" encoding="utf-8"?>
<comments xmlns="http://schemas.openxmlformats.org/spreadsheetml/2006/main">
  <authors>
    <author>石金山</author>
  </authors>
  <commentList>
    <comment ref="O9" authorId="0">
      <text>
        <r>
          <rPr>
            <b/>
            <sz val="9"/>
            <rFont val="宋体"/>
            <charset val="134"/>
          </rPr>
          <t>石金山:</t>
        </r>
        <r>
          <rPr>
            <sz val="9"/>
            <rFont val="宋体"/>
            <charset val="134"/>
          </rPr>
          <t xml:space="preserve">
</t>
        </r>
        <r>
          <rPr>
            <sz val="24"/>
            <rFont val="宋体"/>
            <charset val="134"/>
          </rPr>
          <t>调增1亿</t>
        </r>
      </text>
    </comment>
    <comment ref="O10" authorId="0">
      <text>
        <r>
          <rPr>
            <b/>
            <sz val="9"/>
            <rFont val="宋体"/>
            <charset val="134"/>
          </rPr>
          <t>石金山:</t>
        </r>
        <r>
          <rPr>
            <sz val="9"/>
            <rFont val="宋体"/>
            <charset val="134"/>
          </rPr>
          <t xml:space="preserve">
</t>
        </r>
        <r>
          <rPr>
            <sz val="24"/>
            <rFont val="宋体"/>
            <charset val="134"/>
          </rPr>
          <t>调增2亿</t>
        </r>
      </text>
    </comment>
    <comment ref="O11" authorId="0">
      <text>
        <r>
          <rPr>
            <b/>
            <sz val="9"/>
            <rFont val="宋体"/>
            <charset val="134"/>
          </rPr>
          <t>石金山:</t>
        </r>
        <r>
          <rPr>
            <sz val="9"/>
            <rFont val="宋体"/>
            <charset val="134"/>
          </rPr>
          <t xml:space="preserve">
</t>
        </r>
        <r>
          <rPr>
            <sz val="24"/>
            <rFont val="宋体"/>
            <charset val="134"/>
          </rPr>
          <t>调增2亿</t>
        </r>
      </text>
    </comment>
    <comment ref="O12" authorId="0">
      <text>
        <r>
          <rPr>
            <b/>
            <sz val="9"/>
            <rFont val="宋体"/>
            <charset val="134"/>
          </rPr>
          <t>石金山:</t>
        </r>
        <r>
          <rPr>
            <sz val="9"/>
            <rFont val="宋体"/>
            <charset val="134"/>
          </rPr>
          <t xml:space="preserve">
</t>
        </r>
        <r>
          <rPr>
            <sz val="24"/>
            <rFont val="宋体"/>
            <charset val="134"/>
          </rPr>
          <t>调减2.5亿</t>
        </r>
      </text>
    </comment>
    <comment ref="O13" authorId="0">
      <text>
        <r>
          <rPr>
            <b/>
            <sz val="9"/>
            <rFont val="宋体"/>
            <charset val="134"/>
          </rPr>
          <t>石金山:</t>
        </r>
        <r>
          <rPr>
            <sz val="9"/>
            <rFont val="宋体"/>
            <charset val="134"/>
          </rPr>
          <t xml:space="preserve">
</t>
        </r>
        <r>
          <rPr>
            <sz val="24"/>
            <rFont val="宋体"/>
            <charset val="134"/>
          </rPr>
          <t>调减1.5亿</t>
        </r>
      </text>
    </comment>
    <comment ref="O27" authorId="0">
      <text>
        <r>
          <rPr>
            <b/>
            <sz val="9"/>
            <rFont val="宋体"/>
            <charset val="134"/>
          </rPr>
          <t>石金山:</t>
        </r>
        <r>
          <rPr>
            <sz val="9"/>
            <rFont val="宋体"/>
            <charset val="134"/>
          </rPr>
          <t xml:space="preserve">
</t>
        </r>
        <r>
          <rPr>
            <sz val="24"/>
            <rFont val="宋体"/>
            <charset val="134"/>
          </rPr>
          <t>调减2亿</t>
        </r>
      </text>
    </comment>
    <comment ref="O28" authorId="0">
      <text>
        <r>
          <rPr>
            <b/>
            <sz val="9"/>
            <rFont val="宋体"/>
            <charset val="134"/>
          </rPr>
          <t>石金山:</t>
        </r>
        <r>
          <rPr>
            <sz val="9"/>
            <rFont val="宋体"/>
            <charset val="134"/>
          </rPr>
          <t xml:space="preserve">
</t>
        </r>
        <r>
          <rPr>
            <sz val="24"/>
            <rFont val="宋体"/>
            <charset val="134"/>
          </rPr>
          <t>调增1亿</t>
        </r>
      </text>
    </comment>
  </commentList>
</comments>
</file>

<file path=xl/sharedStrings.xml><?xml version="1.0" encoding="utf-8"?>
<sst xmlns="http://schemas.openxmlformats.org/spreadsheetml/2006/main" count="2176" uniqueCount="1204">
  <si>
    <t>附件</t>
  </si>
  <si>
    <t xml:space="preserve">乐山市 2021 年重点推进项目
“挂图作战”计划
</t>
  </si>
  <si>
    <t>乐山市2021年重点推进项目“挂图作战”计划</t>
  </si>
  <si>
    <t>总序号</t>
  </si>
  <si>
    <t>项目名称</t>
  </si>
  <si>
    <t>指挥长</t>
  </si>
  <si>
    <t>建设批次</t>
  </si>
  <si>
    <t>备注</t>
  </si>
  <si>
    <t>合   计（30个大项、104个子项，总投资4569亿元，2021年计划投资550亿元)</t>
  </si>
  <si>
    <t>竹公溪流域建设项目</t>
  </si>
  <si>
    <t>竹公溪生态城建设项目</t>
  </si>
  <si>
    <t>陈长明</t>
  </si>
  <si>
    <t>续建</t>
  </si>
  <si>
    <t>△</t>
  </si>
  <si>
    <t>一</t>
  </si>
  <si>
    <t>重大基础设施项目（9个大项，32个子项）</t>
  </si>
  <si>
    <t>竹公溪分洪道工程</t>
  </si>
  <si>
    <t>竣工</t>
  </si>
  <si>
    <t>△新增</t>
  </si>
  <si>
    <t>（一）</t>
  </si>
  <si>
    <t>交通基础设施项目（5个大项，20个子项）</t>
  </si>
  <si>
    <t>市中区老旧小区改造</t>
  </si>
  <si>
    <t>开工</t>
  </si>
  <si>
    <t>高速公路项目</t>
  </si>
  <si>
    <t>乐西高速</t>
  </si>
  <si>
    <t>彭  琳</t>
  </si>
  <si>
    <t>△▲</t>
  </si>
  <si>
    <t>苏稽新区建设工程</t>
  </si>
  <si>
    <t>苏稽新区基础设施建设工程（一期）项目</t>
  </si>
  <si>
    <t>张  彤</t>
  </si>
  <si>
    <t>峨汉高速</t>
  </si>
  <si>
    <t>廖策军</t>
  </si>
  <si>
    <t>乐山市奥林匹克中心建设项目</t>
  </si>
  <si>
    <t>成乐高速扩容</t>
  </si>
  <si>
    <t>王建华</t>
  </si>
  <si>
    <t>中央湿地公园</t>
  </si>
  <si>
    <t>新增</t>
  </si>
  <si>
    <t>天府新区经眉山至乐山高速公路</t>
  </si>
  <si>
    <t>罗新礼</t>
  </si>
  <si>
    <t>二</t>
  </si>
  <si>
    <t>重大产业项目（18个大项，62个子项）</t>
  </si>
  <si>
    <t>资中至乐山高速公路</t>
  </si>
  <si>
    <t>乡村振兴项目（2个大项，5个子项）</t>
  </si>
  <si>
    <t>峨边经马边至屏山高速公路</t>
  </si>
  <si>
    <t>加快前期</t>
  </si>
  <si>
    <t>农业产业园项目</t>
  </si>
  <si>
    <t>井研县晚熟柑橘优势特色产业集群建设项目</t>
  </si>
  <si>
    <t>阿刘时布</t>
  </si>
  <si>
    <t>岷江航电综合开发</t>
  </si>
  <si>
    <t>犍为枢纽</t>
  </si>
  <si>
    <t>何金文</t>
  </si>
  <si>
    <t>四川犍为芭马油茶农旅融合现代农业产业园</t>
  </si>
  <si>
    <t>龙溪口枢纽</t>
  </si>
  <si>
    <t>500万头生猪产业发展项目</t>
  </si>
  <si>
    <t>老木孔枢纽</t>
  </si>
  <si>
    <t>农业基础提升项目</t>
  </si>
  <si>
    <t>2021年乡村振兴先进示范优化提升项目</t>
  </si>
  <si>
    <t>刘淑玉</t>
  </si>
  <si>
    <t>东风岩枢纽</t>
  </si>
  <si>
    <t>高标准农田建设及灾损农田恢复重建</t>
  </si>
  <si>
    <t>李鹏飞</t>
  </si>
  <si>
    <t>岷江（龙溪口枢纽至宜宾合江门） 航道整治一期工程</t>
  </si>
  <si>
    <t>（二）</t>
  </si>
  <si>
    <t>工业项目（8个大项，33个子项）</t>
  </si>
  <si>
    <t>铁路建设项目</t>
  </si>
  <si>
    <t>成昆铁路扩能工程（峨米段）</t>
  </si>
  <si>
    <t>刘  波</t>
  </si>
  <si>
    <t>乐山国家高新区总部经济功能区</t>
  </si>
  <si>
    <t>乐山高新区基础设施及配套建设项目</t>
  </si>
  <si>
    <t>廖  磊</t>
  </si>
  <si>
    <t>连乐铁路</t>
  </si>
  <si>
    <t>乐山宝德未来科技城云计算数据中心（一期）</t>
  </si>
  <si>
    <t>成贵铁路乐山动车存车场</t>
  </si>
  <si>
    <t>浙江—乐山东西部扶贫协作电子信息产业园示范区</t>
  </si>
  <si>
    <t>渝自雅城际铁路</t>
  </si>
  <si>
    <t>乐山协鑫年产10GW光伏切片及电池生产基地</t>
  </si>
  <si>
    <t>乐山机场建设项目</t>
  </si>
  <si>
    <t>3D打印产业基地</t>
  </si>
  <si>
    <t>交通快速干道</t>
  </si>
  <si>
    <t>省道103线青神至五通桥段公路</t>
  </si>
  <si>
    <t>赖  俊</t>
  </si>
  <si>
    <t>东风智能配套产业园项目</t>
  </si>
  <si>
    <t>省道308线改线工程</t>
  </si>
  <si>
    <t>易志隆</t>
  </si>
  <si>
    <t>五通桥绿色循环产业基地</t>
  </si>
  <si>
    <t>晶科25GW单晶拉棒切方项目</t>
  </si>
  <si>
    <t>曾洪扬</t>
  </si>
  <si>
    <t>省道215线大件过境公路工程（夹江至安谷段）</t>
  </si>
  <si>
    <t>邓  鹏</t>
  </si>
  <si>
    <t>晶科年产20GW金刚线切片项目</t>
  </si>
  <si>
    <t>△▲新增</t>
  </si>
  <si>
    <t>夹江县大件路改线工程</t>
  </si>
  <si>
    <t>王策鸿</t>
  </si>
  <si>
    <t>年产10万吨颗粒硅项目</t>
  </si>
  <si>
    <t>城市建设项目（4个大项，12个子项）</t>
  </si>
  <si>
    <t>永祥二期4.5万吨高纯晶硅项目</t>
  </si>
  <si>
    <t>主城区交通畅通建设项目</t>
  </si>
  <si>
    <t>致江路桥梁新建工程</t>
  </si>
  <si>
    <t>黄平林</t>
  </si>
  <si>
    <t>永祥15GW单晶拉棒切方项目</t>
  </si>
  <si>
    <t>高速乐山城区连接线工程二期</t>
  </si>
  <si>
    <t>京运通24GW单晶拉棒切方项目</t>
  </si>
  <si>
    <t>嘉州城市阳台</t>
  </si>
  <si>
    <t>五通桥工业新区基础设施建设项目</t>
  </si>
  <si>
    <t>嘉定路改造项目</t>
  </si>
  <si>
    <t>沙湾（含市中区水口）冶金建材产业基地</t>
  </si>
  <si>
    <t>四川罡宸不锈钢有限责任公司1＃电炉节能减排项目</t>
  </si>
  <si>
    <t>廖克全</t>
  </si>
  <si>
    <t>通棉路综合提升改造工程</t>
  </si>
  <si>
    <t>不锈钢生产线项目（一期）</t>
  </si>
  <si>
    <t>乐山绕城高速凌云互通连接线项目</t>
  </si>
  <si>
    <t>中建材PC总部基地项目</t>
  </si>
  <si>
    <t>中建材嘉华特种水泥总部项目</t>
  </si>
  <si>
    <t>峨眉山食品饮料产业基地</t>
  </si>
  <si>
    <t>威士忌工业项目</t>
  </si>
  <si>
    <t>高鹏凌</t>
  </si>
  <si>
    <t>小凉山乡村振兴旅游产业发展项目</t>
  </si>
  <si>
    <t>大瓦山旅游综合开发项目</t>
  </si>
  <si>
    <t>周伦斌</t>
  </si>
  <si>
    <t>农夫山泉饮料生产基地项目</t>
  </si>
  <si>
    <t>黑竹沟景区综合开发</t>
  </si>
  <si>
    <t>中科乐美年产40万吨新型超微细粉体材料生产项目</t>
  </si>
  <si>
    <t>全域旅游开发项目</t>
  </si>
  <si>
    <t>乐山·犍为“巴蜀文化旅游”综合开发项目</t>
  </si>
  <si>
    <t>于  丽</t>
  </si>
  <si>
    <t>犍为装备制造产业基地</t>
  </si>
  <si>
    <t>犍为工业新区基础设施建设项目</t>
  </si>
  <si>
    <t>嘉阳·桫椤湖旅游景区开发项目</t>
  </si>
  <si>
    <t>凤生纸业制浆及生活用纸分切加工项目</t>
  </si>
  <si>
    <t>世界茉莉花都</t>
  </si>
  <si>
    <t>广东凯金新能源锂电池负极材料生产项目</t>
  </si>
  <si>
    <t>东风堰-千佛岩国际旅游度假区</t>
  </si>
  <si>
    <t>夹江民用核技术产业基地</t>
  </si>
  <si>
    <t>JG配套产业基地</t>
  </si>
  <si>
    <t>乐山市大渡河研学走廊</t>
  </si>
  <si>
    <t>核技术应用产业园</t>
  </si>
  <si>
    <t>战时故宫文化遗址公园</t>
  </si>
  <si>
    <t>肖瑶伦</t>
  </si>
  <si>
    <t>夹江经济开发区基础设施建设及产业项目</t>
  </si>
  <si>
    <t>峨眉河流域休闲度假带建设项目</t>
  </si>
  <si>
    <t>能源基础设施建设项目</t>
  </si>
  <si>
    <t>四川大渡河枕头坝二级水电站</t>
  </si>
  <si>
    <t>（四）</t>
  </si>
  <si>
    <t>服务业项目（4个大项，4个子项）</t>
  </si>
  <si>
    <t>四川大渡河沙坪一级水电站</t>
  </si>
  <si>
    <t>保税物流中心（B型）</t>
  </si>
  <si>
    <t>红云等3个220千伏输变电工程</t>
  </si>
  <si>
    <t>乐山嘉州商贸物流园项目</t>
  </si>
  <si>
    <t>易  凡</t>
  </si>
  <si>
    <t>青龙、云台山110千伏输变电工程</t>
  </si>
  <si>
    <t>乐山国际旅游环球中心</t>
  </si>
  <si>
    <t>川渝1000千伏特高压交流工程</t>
  </si>
  <si>
    <t>乐山会展中心</t>
  </si>
  <si>
    <t>其他工业项目</t>
  </si>
  <si>
    <t>峨边砂石骨料生产基地项目</t>
  </si>
  <si>
    <t>三</t>
  </si>
  <si>
    <t>重大社会事业和民生项目（3个大项，10个子项）</t>
  </si>
  <si>
    <t>马边绿色工业示范区建设项目</t>
  </si>
  <si>
    <t>郭正强</t>
  </si>
  <si>
    <t>大学城                                     建设项目</t>
  </si>
  <si>
    <t>乐山一职中新校园建设</t>
  </si>
  <si>
    <t>郭  捷</t>
  </si>
  <si>
    <t>（三）</t>
  </si>
  <si>
    <t>旅游项目（4个大项，20个子项）</t>
  </si>
  <si>
    <t>乐山市苏稽新区大学城（一期）项目</t>
  </si>
  <si>
    <t>峨眉山旅游改造提升项目</t>
  </si>
  <si>
    <t>红珠山国际旅游度假区</t>
  </si>
  <si>
    <t>乐山市苏稽新区大学城（二期）项目</t>
  </si>
  <si>
    <t>恒大熊猫基地朱鹮公园项目</t>
  </si>
  <si>
    <t>民生补短项目</t>
  </si>
  <si>
    <t>乐山市仁心医院一期</t>
  </si>
  <si>
    <t>夏  玲</t>
  </si>
  <si>
    <t>峨眉山市南大门片区智慧旅游扶贫基础设施建设项目</t>
  </si>
  <si>
    <t>乐山市新区医院建设项目</t>
  </si>
  <si>
    <t>周鸿雁</t>
  </si>
  <si>
    <t>峨眉山悦榕庄酒店</t>
  </si>
  <si>
    <t>市中区人民医院整体搬迁项目</t>
  </si>
  <si>
    <t>张旭东</t>
  </si>
  <si>
    <t>中国峨眉山国际康养中心（一期）</t>
  </si>
  <si>
    <t>郭 捷</t>
  </si>
  <si>
    <t>高桥国际生态养老度假项目</t>
  </si>
  <si>
    <t>市体育中心片区改造提升工程</t>
  </si>
  <si>
    <t>冰雪大世界项目</t>
  </si>
  <si>
    <t>灾后重建项目</t>
  </si>
  <si>
    <t>全市2021年江河堤防灾后恢复重建及能力提升项目</t>
  </si>
  <si>
    <t>市中区旅游改造提升项目</t>
  </si>
  <si>
    <t>乐山京泰皇冠假日酒店项目</t>
  </si>
  <si>
    <t>邓  华</t>
  </si>
  <si>
    <t>全市江心岛灾后重建项目</t>
  </si>
  <si>
    <t>中心城区文旅提升项目</t>
  </si>
  <si>
    <t>贾志华</t>
  </si>
  <si>
    <t>乐山大佛景区扩容提质项目</t>
  </si>
  <si>
    <t>毛  宁</t>
  </si>
  <si>
    <t>备注：加“△”为省重点项目，加“▲”为省重点推进项目。</t>
  </si>
  <si>
    <t>绿心公园项目（二期）</t>
  </si>
  <si>
    <t>赖淑芳</t>
  </si>
  <si>
    <t>乐山市2021年重点推进项目“挂图作战”计划汇总表</t>
  </si>
  <si>
    <t>单位：万元、个</t>
  </si>
  <si>
    <t>项目类型</t>
  </si>
  <si>
    <t>项目个数</t>
  </si>
  <si>
    <t>总投资</t>
  </si>
  <si>
    <t>2021年计划投资</t>
  </si>
  <si>
    <t>大项</t>
  </si>
  <si>
    <t>小项</t>
  </si>
  <si>
    <t>合  计</t>
  </si>
  <si>
    <t xml:space="preserve">        一、重大基础设施项目</t>
  </si>
  <si>
    <t xml:space="preserve">        （一）交通基础设施项目</t>
  </si>
  <si>
    <t xml:space="preserve">        （二）城市建设项目</t>
  </si>
  <si>
    <t xml:space="preserve">        二、重大产业项目</t>
  </si>
  <si>
    <t xml:space="preserve">        （一）乡村振兴项目</t>
  </si>
  <si>
    <t xml:space="preserve">        （二）工业项目</t>
  </si>
  <si>
    <t xml:space="preserve">        （三）旅游项目</t>
  </si>
  <si>
    <t xml:space="preserve">        （四）服务业项目</t>
  </si>
  <si>
    <t xml:space="preserve">        三、重大社会事业和民生项目</t>
  </si>
  <si>
    <t>建设内容及规模</t>
  </si>
  <si>
    <t>建设          模式</t>
  </si>
  <si>
    <t>业主单位（政府出资方代表）</t>
  </si>
  <si>
    <t>副指挥长</t>
  </si>
  <si>
    <t>项目办公室（牵头单位）</t>
  </si>
  <si>
    <t>成员单位</t>
  </si>
  <si>
    <t>全年总进度</t>
  </si>
  <si>
    <t>一季度进度</t>
  </si>
  <si>
    <t>二季度进度</t>
  </si>
  <si>
    <t>三季度进度</t>
  </si>
  <si>
    <t>四季度进度</t>
  </si>
  <si>
    <t>重大基础设施项目</t>
  </si>
  <si>
    <t>交通基础设施项目</t>
  </si>
  <si>
    <t>1-1</t>
  </si>
  <si>
    <t>徐岳泉</t>
  </si>
  <si>
    <t>市交通运输局</t>
  </si>
  <si>
    <t>市委办公室、市发展改革委、市经济信息化局、市扶贫开发局、市财政局、市人力资源社会保障局、市自然资源局、市生态环境局、市水务局、市退役军人局、市应急局、市审计局、市国资委、市林业园林局、市税务局，市中区、沙湾区、峨眉山市、沐川县、马边彝族自治县</t>
  </si>
  <si>
    <t>1-2</t>
  </si>
  <si>
    <t>业主自筹、政府投资</t>
  </si>
  <si>
    <t>四川乐汉高速公路有限责任公司</t>
  </si>
  <si>
    <t>市委办公室、市人大常委会办公室、市发展改革委、市经济信息化局、市经济合作外事局、市公安局、市财政局、市人力资源社会保障局、市自然资源局、市应急局、市统计局、市林业园林局、市税务局、团市委，金口河区、峨眉山市、峨边彝族自治县</t>
  </si>
  <si>
    <t>1-3</t>
  </si>
  <si>
    <t>建成通车</t>
  </si>
  <si>
    <t>四川成乐高速公路有限责任公司</t>
  </si>
  <si>
    <t>市委办公室、市发展改革委、市经济信息化局、市经济合作外事局、市公安局、市财政局、市人力资源社会保障局、市自然资源局、市应急局、市统计局、市林业园林局、市税务局，市中区、峨眉山市、夹江县，乐山军分区政治部</t>
  </si>
  <si>
    <t>1-4</t>
  </si>
  <si>
    <t>BOT</t>
  </si>
  <si>
    <t>加快开展前期工作，完成工可报告编制及立项批复。完成项目招商，实现开工建设</t>
  </si>
  <si>
    <t>完成工可报告编制，积极向省发展改革委申请，争取取得立项批复</t>
  </si>
  <si>
    <t>加快开展征拆工作，以控制性工程为重点加快施工建设</t>
  </si>
  <si>
    <t>待定</t>
  </si>
  <si>
    <t>市政府办公室、市发展改革委、市经济信息化局、市经济合作外事局、市公安局、市财政局、市人力资源社会保障局、市自然资源局、市应急局、市统计局、市林业园林局、市税务局，市中区、井研县</t>
  </si>
  <si>
    <t>1-5</t>
  </si>
  <si>
    <t>取得立项批复，积极开展勘察设计编制报批。做好招商准备工作</t>
  </si>
  <si>
    <t>完成招商工作，确定项目业主单位，实现开工建设。加快开展征拆工作，以控制性工程为重点加快施工建设</t>
  </si>
  <si>
    <t>市政府办公室、市发展改革委、市经济信息化局、市经济合作外事局、市公安局、市财政局、市人力资源社会保障局、市自然资源局、市应急局、市统计局、市林业园林局，市中区、井研县</t>
  </si>
  <si>
    <t>1-6</t>
  </si>
  <si>
    <t>加快开展前期工作，配合交通运输厅开展工可及勘察设计招标工作，加快编制工可报告，争取取得立项批复</t>
  </si>
  <si>
    <t>积极向交通运输厅汇报，尽早开展工可及勘察设计招标</t>
  </si>
  <si>
    <t>在交通运输厅组织下，完成工可及勘察设计招标，抓紧开展工可报告编制工作</t>
  </si>
  <si>
    <t>组织峨边、马边交通及自然资源等部门配合编制单位积极论证线路方案、技术标准、征地拆迁费用等工可报告核心内容</t>
  </si>
  <si>
    <t>积极向交通运输厅汇报，由交通运输厅组织专家对工可报告进行行业审查，按照专家意见修改完善后，积极报省发展改革委申请立项批复</t>
  </si>
  <si>
    <t>市政府办公室、市发展改革委、市经济信息化局、市经济合作外事局、市公安局、市财政局、市人力资源社会保障局、市自然资源局、市应急局、市统计局、市林业园林局、市税务局，峨边彝族自治县、马边彝族自治县</t>
  </si>
  <si>
    <t>2-1</t>
  </si>
  <si>
    <t>犍为县</t>
  </si>
  <si>
    <t>全部完工</t>
  </si>
  <si>
    <t>开展鱼类增殖站、大坝外观、鱼道绿化等剩余收尾工程建设</t>
  </si>
  <si>
    <t>——</t>
  </si>
  <si>
    <t>岷江公司</t>
  </si>
  <si>
    <t>市人大常委会办公室、市发展改革委、市经济信息化局、市经济合作外事局、市扶贫开发局、市公安局、市民政局、市财政局、市人力资源社会保障局、市自然资源局、市生态环境局、市住房城乡建设局、市水务局、市农业农村局、市商务局、市文化广电旅游局、市应急局、市审计局、市国资委、市市场监管局、市统计局、市信访局、市林业园林局、市税务局，市中区、五通桥区、犍为县、沐川县，乐山高新区、乐山大佛景区</t>
  </si>
  <si>
    <t>2-2</t>
  </si>
  <si>
    <t>开展厂房、船闸、泄洪闸、库区防护等主体工程建设</t>
  </si>
  <si>
    <t>开展厂房、船闸、泄洪闸基础开挖，开展库区防护等主体工程建设</t>
  </si>
  <si>
    <t>完成厂房、船闸、泄洪闸基础开挖，开展库区防护等主体工程建设</t>
  </si>
  <si>
    <t>开展厂房混凝土浇筑，开展库区防护等主体工程建设</t>
  </si>
  <si>
    <t>开展厂房、船闸、泄洪闸底板混凝土浇筑，开展库区防护等主体工程建设</t>
  </si>
  <si>
    <t>2-3</t>
  </si>
  <si>
    <t>五通桥区</t>
  </si>
  <si>
    <t>取得项目环评批复、使用林地批复，完成金沙线迁改前期准备工作</t>
  </si>
  <si>
    <t>取得先行用地批复，完成施工、监理招投标，开展金沙输气管线迁建</t>
  </si>
  <si>
    <t>提交施工用地，加快金沙输气管线迁建</t>
  </si>
  <si>
    <t>完成金沙输气管线迁建，推进进场道路、施工营地建设，开展一期一枯施工</t>
  </si>
  <si>
    <t>2-4</t>
  </si>
  <si>
    <t>取得初步设计、项目环评、先行用地等批复，开展进场道路、营地等附属工程建设</t>
  </si>
  <si>
    <t>取得初步设计批复</t>
  </si>
  <si>
    <t>取得行洪影响评价、取水许可，取得使用林地批复</t>
  </si>
  <si>
    <t>取得项目环评、先行用地批复，完成施工、监理招标工作，并进场施工</t>
  </si>
  <si>
    <t>开展进场道路、营地等附属工程建设</t>
  </si>
  <si>
    <t>2-5</t>
  </si>
  <si>
    <t>岷江（龙溪口枢纽至宜宾合江门）航道整治一期工程</t>
  </si>
  <si>
    <t>3-1</t>
  </si>
  <si>
    <t>成昆公司</t>
  </si>
  <si>
    <t>市政协办公室、市国资委、市财政局、市人力资源社会保障局、市自然资源局、市水务局、市林业园林局、市统计局、市税务局</t>
  </si>
  <si>
    <t>3-2</t>
  </si>
  <si>
    <t>完成主体工程，建成通车</t>
  </si>
  <si>
    <t>加快铺架工作</t>
  </si>
  <si>
    <t>完成相关附属工程</t>
  </si>
  <si>
    <t>加快主体工程建设完成</t>
  </si>
  <si>
    <t>主体工程全部完成</t>
  </si>
  <si>
    <t>连乐公司</t>
  </si>
  <si>
    <t>市政协办公室、市经济合作外事局、市财政局、市人力资源社会保障局、市自然资源局、市水务局、市林业园林局、市统计局、市税务局</t>
  </si>
  <si>
    <t>3-3</t>
  </si>
  <si>
    <t>市中区</t>
  </si>
  <si>
    <t>业主自筹</t>
  </si>
  <si>
    <t>完成征地拆迁工作，开展路基土石方和桥涵施工</t>
  </si>
  <si>
    <t>开展路基土石方和桥涵施工</t>
  </si>
  <si>
    <t>成贵公司</t>
  </si>
  <si>
    <t>市政府办公室、市经济合作外事局、市公安局、市经济信息化局、市经济合作外事局、市财政局、市人力资源社会保障局、市自然资源局、市林业园林局、市应急局、市统计局、市税务局</t>
  </si>
  <si>
    <t>3-4</t>
  </si>
  <si>
    <t>由自贡市牵头组建项目公司，完成工可编制单位招标和工可编制工作</t>
  </si>
  <si>
    <t>组建项目平台公司</t>
  </si>
  <si>
    <t>完成工可编制单位招标工作</t>
  </si>
  <si>
    <t>开展工可编制工作</t>
  </si>
  <si>
    <t>完成工可编制工作</t>
  </si>
  <si>
    <t>市政府办公室、市经济合作外事局、市财政局、市人力资源社会保障局、市自然资源局、市水务局、市统计局、市林业园林局、市税务局</t>
  </si>
  <si>
    <t>政府投资</t>
  </si>
  <si>
    <t>乐山机场投资发展（集团）有限公司</t>
  </si>
  <si>
    <t>市政府办公室、市经济合作外事局、市扶贫开发局、市财政局、市自然资源局、市生态环境局、市住房城乡建设局、市交通运输局、市退役军人局、市应急局、市国资委、市市场监管局、市统计局、市数字经济局、市营商环境局、市机关事务局、市信访局、市金融工作局、市林业园林局、市体育局、市税务局</t>
  </si>
  <si>
    <t>5-1</t>
  </si>
  <si>
    <t>PPP</t>
  </si>
  <si>
    <t>交投集团</t>
  </si>
  <si>
    <t>市委办公室、市委组织部、市委统战部、市发展改革委、市经济合作外事局、市财政局、市人力资源社会保障局、市自然资源局、市生态环境局、市住房城乡建设局、市水务局、市统计局、市林业园林局、市税务局，市中区、五通桥区</t>
  </si>
  <si>
    <t>5-2</t>
  </si>
  <si>
    <t>市政协办公室、市发展改革委、市经济合作外事局、市财政局、市人力资源社会保障局、市自然资源局、市生态环境局、市住房城乡建设局、市水务局、市统计局、市林业园林局、市税务局，市中区</t>
  </si>
  <si>
    <t>5-3</t>
  </si>
  <si>
    <t>市法院、市发展改革委、市经济合作外事局、市公安局、市财政局、市人力资源社会保障局、市自然资源局、市生态环境局、市住房城乡建设局、市水务局、市林业园林局、市税务局、市统计局，市中区、夹江县，乐山高新区</t>
  </si>
  <si>
    <t>5-4</t>
  </si>
  <si>
    <t>夹江县</t>
  </si>
  <si>
    <t>完成相关前期工作，并开工建设吴场段</t>
  </si>
  <si>
    <t>完成施工图设计</t>
  </si>
  <si>
    <t>完成施工图上报审批</t>
  </si>
  <si>
    <t>完成行洪论证，施工安全风险评估、林地勘察；完成项目招投标等</t>
  </si>
  <si>
    <t>开工建设吴场段</t>
  </si>
  <si>
    <t>夹江公路建设服务中心</t>
  </si>
  <si>
    <t>市政府办公室、市政协办公室、市发展改革委、市经济合作外事局、市公安局、市财政局、市人力资源社会保障局、市自然资源局、市生态环境局、市住房城乡建设局、市水务局、市统计局、市林业园林局、市税务局、团市委，夹江县</t>
  </si>
  <si>
    <t>城市建设项目</t>
  </si>
  <si>
    <t>城投集团</t>
  </si>
  <si>
    <t>市政府办公室、市发展改革委、市经济合作外事局、市财政局、市自然资源局、市生态环境局、市交通运输局、市水务局、市统计局、市城管局</t>
  </si>
  <si>
    <t>雨污水管道、道路边坡防护、软基换填等施工建设</t>
  </si>
  <si>
    <t>全面完工</t>
  </si>
  <si>
    <t>开工建设</t>
  </si>
  <si>
    <t>市政府办公室、市发展改革委、市经济合作外事局、市自然资源局、市生态环境局、市交通运输局、市应急局、市统计局，市中区</t>
  </si>
  <si>
    <t>做好施工组织设计，交通引导，开工建设，基坑支护、雨污水管埋设、强弱电管线埋设等</t>
  </si>
  <si>
    <t>加快基坑支护、雨污水管埋设、强弱电管线埋设等</t>
  </si>
  <si>
    <t>完成基坑支护、雨污水管埋设、强弱电管线埋设、部分路面施工</t>
  </si>
  <si>
    <t>市政府办公室、市发展改革委、市经济合作外事局、市自然资源局、市生态环境局、市交通运输局、市水务局、市应急局、市统计局</t>
  </si>
  <si>
    <t>做好项目开工准备</t>
  </si>
  <si>
    <t>市政府办公室、市发展改革委、市经济合作外事局、市自然资源局、市生态环境局、市交通运输局、市水务局、市应急局、市统计局、市城管局</t>
  </si>
  <si>
    <t>完成项目前期报批手续，并力争完成岷江一桥至凌云东路（猫猫冲至大石桥道路）段改扩建段的建设</t>
  </si>
  <si>
    <t>力争启动岷江一桥至凌云东路改扩建段的开工建设</t>
  </si>
  <si>
    <t>完成岷江一桥至凌云东路改扩建段范围的征地拆迁，启动新建段的土地报批工作</t>
  </si>
  <si>
    <t>完成岷江一桥至凌云东路段的改扩建工程，全面启动项目新建段的报建、报规等工作</t>
  </si>
  <si>
    <t>全面完成项目用地范围内的征地拆迁，并启动项目建设</t>
  </si>
  <si>
    <t>大佛旅投集团</t>
  </si>
  <si>
    <t>左小林</t>
  </si>
  <si>
    <t>市政府办公室、市发展改革委、市经济合作外事局、市财政局、市自然资源局、市生态环境局、市住房城乡建设局、市交通运输局、市文化广电旅游局、市林业园林局、市统计局、市城管局、市税务局</t>
  </si>
  <si>
    <t>7-1</t>
  </si>
  <si>
    <t>完成竹公溪生态城实施主体和具备开工条件项目包招商工作；完成竹公溪生态城重点项目管线迁改、勘察设计、征地拆迁工作；完成通棉路所有管道敷设，具备通水、通车条件；完成乐山二中迁建工程主体40%；全面开工竹公溪生态城湿地、主干道等项目</t>
  </si>
  <si>
    <t>按程序完成竹公溪生态城建设运营实施主体的确认工作；完成具备开工条件项目包的招商工作（城市合伙人）；完成相关项目的管线迁改工作</t>
  </si>
  <si>
    <t>完成具备开工条件项目包前期工作；乐山二中迁建工程、通棉路等项目开工</t>
  </si>
  <si>
    <t>开工部分生态城市政道路建设，新竹路、竹中路等主干道；完成乐山二中迁建工程地下室、基础施工，完成通棉路50%工作；完成竹公溪流域综合整治工程（城区示范段）拆迁工作；九百洞湿地公园开工</t>
  </si>
  <si>
    <t>竹公溪流域综合整治工程（城区示范段）开工；完成乐山二中迁建工程主体结构40%，完成通棉路所有管道敷设，收集沿线污水；开工项目包其它项目</t>
  </si>
  <si>
    <t>市政府办公室、市发展改革委、市经济合作外事局、市财政局、市自然资源局、市生态环境局、市交通运输局、市水务局、市文化广电旅游局、市林业园林局、市统计局、市城管局、市税务局</t>
  </si>
  <si>
    <t>7-2</t>
  </si>
  <si>
    <t>全面完工，具备分洪能力</t>
  </si>
  <si>
    <t>完成明渠、暗渠工程30%；隧洞工程完成40%；分洪、景观闸完成20%</t>
  </si>
  <si>
    <t>明渠、暗渠工程全面完工；隧洞工程完成100%；分洪、景观闸主体完成；具备分洪能力</t>
  </si>
  <si>
    <t>完成其他相关附属设施</t>
  </si>
  <si>
    <t>金玉梅
杜  驰</t>
  </si>
  <si>
    <t>市政府办公室、市发展改革委、市经济合作外事局、市自然资源局、市生态环境局、市交通运输局、市应急局、市统计局、市城管局，市中区</t>
  </si>
  <si>
    <t>完成项目前期勘察、可研、立项等手续</t>
  </si>
  <si>
    <t>完成项目资金申请和招投标相关事宜</t>
  </si>
  <si>
    <t>市政府办公室、市发展改革委、市教育局、市民政局、市财政局、市自然资源局、市住房城乡建设局、市文化广电旅游局、市卫生健康委、市应急局、市城管局、市消防救援支队，国网乐山供电公司、市自来水公司、市燃气公司、移动乐山分公司、电信乐山分公司、联通乐山分公司</t>
  </si>
  <si>
    <t>乐山市中建一局苏稽新区基础设施投资建设有限公司</t>
  </si>
  <si>
    <t>苏稽新区</t>
  </si>
  <si>
    <t>市政府办公室、市发展改革委、市经济合作外事局、市科技局、市财政局、市自然资源局、市生态环境局、市商务局、市文化广电旅游局、市国资委、市统计局、市数字经济局、市信访局、市林业园林局、市体育局，市中区</t>
  </si>
  <si>
    <t>项目完工，完成体育场、体育馆等所有场馆混凝土结构、钢结构、索结构、机电安装等所有工程并竣工验收</t>
  </si>
  <si>
    <t>完成主体结构、钢结构、二次结构、索结构、膜结构等，开展机电安装工作</t>
  </si>
  <si>
    <t>完成幕墙及金属屋面、机电安装、精装修及体育工艺等。完成奥体项目竣工验收</t>
  </si>
  <si>
    <t>苏新投集团</t>
  </si>
  <si>
    <t>项目开工建设</t>
  </si>
  <si>
    <t>取得项目可研批复，完成方案设计</t>
  </si>
  <si>
    <t>施工、监理单位招标</t>
  </si>
  <si>
    <t>确定施工、监理单位，并开始建设</t>
  </si>
  <si>
    <t>加快项目建设</t>
  </si>
  <si>
    <t>市政府办公室、市发展改革委、市经济信息化局、市经济合作外事局、市扶贫开发局、市科技局、市财政局、市自然资源局、市生态环境局、市住房城乡建设局、市水务局、市商务局、市文化广电旅游局、市国资委、市统计局、市数字经济局、市信访局、市林业园林局、市体育局，市中区</t>
  </si>
  <si>
    <t>重大产业项目</t>
  </si>
  <si>
    <t>乡村振兴项目</t>
  </si>
  <si>
    <t>井研县</t>
  </si>
  <si>
    <t>全面完成项目建设任务</t>
  </si>
  <si>
    <t>市委办公室、市发展改革委、市财政局、市自然资源局、市生态环境局、市住房城乡建设局、市交通运输局、市水务局、市商务局、市应急局、市审计局、市国资委、市市场监管局、市统计局、市林业园林局</t>
  </si>
  <si>
    <t>开展相应区域油茶现代农业园建设工作</t>
  </si>
  <si>
    <t>完成项目前期工作手续</t>
  </si>
  <si>
    <t>开展土地流转等工作</t>
  </si>
  <si>
    <t>继续开展土地流转，及相应区域油茶现代农业园打造工作</t>
  </si>
  <si>
    <t>继续完成部分土地流转，开展相应区域油茶现代农业园打造工作</t>
  </si>
  <si>
    <t>四川犍为金福粮油工业有限责任公司</t>
  </si>
  <si>
    <t>孙廷鹏</t>
  </si>
  <si>
    <t>办理土地、环保等手续，完成前期工作</t>
  </si>
  <si>
    <t>天农集团等产业化龙头企业</t>
  </si>
  <si>
    <t>11-1</t>
  </si>
  <si>
    <t>全面完成各项目标任务</t>
  </si>
  <si>
    <t>市政协办公室、市发展改革委、市财政局、市自然资源局、市生态环境局、市住房城乡建设局、市交通运输局、市水务局、市商务局、市应急局、市审计局、市国资委、市市场监管局、市统计局、市林业园林局</t>
  </si>
  <si>
    <t>市检察院、市发展改革委、市财政局、市自然资源局、市生态环境局、市住房城乡建设局、市交通运输局、市水务局、市商务局、市应急局、市审计局、市国资委、市市场监管局、市统计局、市林业园林局</t>
  </si>
  <si>
    <t>工业项目</t>
  </si>
  <si>
    <t>乐山高新区</t>
  </si>
  <si>
    <t>新改扩建园区道路，雨污主管道；改造变电站、燃气管道、通讯管廊等基础设施和总部经济一期工程</t>
  </si>
  <si>
    <t>乐山市乐高城市建设工程有限公司</t>
  </si>
  <si>
    <t>吴金埔</t>
  </si>
  <si>
    <t>市委办公室、市发展改革委、市经济信息化局、市经济合作外事局、市科技局、市财政局、市自然资源局、市生态环境局、市住房城乡建设局、市交通运输局、市商务局、市应急局、市审计局、市国资委、市市场监管局、市统计局、市数字经济局、市营商环境局、市林业园林局、市税务局，高新投集团、乐山电力股份有限公司、国网乐山供电公司</t>
  </si>
  <si>
    <t>竣工验收完成，运行使用</t>
  </si>
  <si>
    <t>完成总部办公大楼竣工验收；完成配套办公楼竣工验收</t>
  </si>
  <si>
    <t>乐山宝德未来城科技有限公司</t>
  </si>
  <si>
    <t>二期新开工厂房、综合楼达到交付使用标准，全面建成投运</t>
  </si>
  <si>
    <t>二期厂房、综合楼主体结构封顶</t>
  </si>
  <si>
    <t>二期新开工厂房、综合楼达到交付使用标准</t>
  </si>
  <si>
    <t>乐山远地投资有限公司</t>
  </si>
  <si>
    <t>开展项目前期工作，取得土地</t>
  </si>
  <si>
    <t>设备采购、安装、调试，光伏切片和光伏电池生产项目一期建成投产</t>
  </si>
  <si>
    <t>保利协鑫能源控股有限公司</t>
  </si>
  <si>
    <t>一期项目建成投运，启动二期项目前期工作</t>
  </si>
  <si>
    <t>完成展示中心、办公用房装修、设备购买安装</t>
  </si>
  <si>
    <t>建成集研发、教育、生产、销售、科普、体验等于一体的快速成型制造技术工程研究中心</t>
  </si>
  <si>
    <t>一期项目建成投运，申报国家、省重点实验室，并形成科技成果转化</t>
  </si>
  <si>
    <t>启动二期项目前期工作</t>
  </si>
  <si>
    <t>陕西恒通智能机器有限公司</t>
  </si>
  <si>
    <t>取得项目用地，完成施工许可办理</t>
  </si>
  <si>
    <t>开工建设标准厂房</t>
  </si>
  <si>
    <t>四川东投配套企业孵化器有限公司</t>
  </si>
  <si>
    <t>新开工年产25GW光伏单晶拉晶、切方生产线，包括新开工硅料车间、拉晶车间、切方车间、食堂、宿舍及其辅助工程、公用工程及环保工程。其中2期技改年产1.63GW单晶拉棒、3期年产6.37GW单晶拉棒切方</t>
  </si>
  <si>
    <t>四川晶科能源有限公司</t>
  </si>
  <si>
    <t>李  良</t>
  </si>
  <si>
    <t>市委办公室、市发展改革委、市经济信息化局、市经济合作外事局、市财政局、市自然资源局、市生态环境局、市商务局、市应急局、市审计局、市国资委、市市场监管局、市统计局、市数字经济局、市林业园林局、市税务局，乐山高新区，国网乐山供电公司</t>
  </si>
  <si>
    <t>完成项目前期手续</t>
  </si>
  <si>
    <t>项目一期工程建设完成，调试运行</t>
  </si>
  <si>
    <t>启动一期项目地下隐蔽工程施工</t>
  </si>
  <si>
    <t>启动一期主工艺装置主体施工</t>
  </si>
  <si>
    <t>一期主工艺装置现场安装施工基本完成；启动辅助装置主体、安装施工</t>
  </si>
  <si>
    <t>项目一期工程建设基本完工，调试运行</t>
  </si>
  <si>
    <t>乐山苏民新能源科技有限公司</t>
  </si>
  <si>
    <t>完成土建、安装，项目进入调试和试生产</t>
  </si>
  <si>
    <t>进入安装及调试</t>
  </si>
  <si>
    <t>四川永祥新能源有限公司</t>
  </si>
  <si>
    <t>项目规划用地面积约470.39亩，新建厂房、库房等总建筑面积为29.9万平方米，新购置单晶炉、截断机、开方机、磨倒一体机、硅料清洗机、破碎机及检测工艺设备等共计1407台（套），其中生产设备为1255台（套）及配套辅助设备152台（套），采用国内先进的直拉单晶制造技术（CZ法），新建单晶车间、机加清洗车间等配套的单晶硅棒生产线一条及相关安全环保设施</t>
  </si>
  <si>
    <t>四川永祥光伏科技有限公司</t>
  </si>
  <si>
    <t>完成项目前期工作</t>
  </si>
  <si>
    <t>完成项目规划</t>
  </si>
  <si>
    <t>完成项目审批</t>
  </si>
  <si>
    <t>完成项目环评和安评</t>
  </si>
  <si>
    <t>完成项目前期所有的准备工作</t>
  </si>
  <si>
    <t>北京京运通科技股份有限公司</t>
  </si>
  <si>
    <t>竣工工业供水厂、固废堆场，加快推进西二路等路网工程、启动变电站建设</t>
  </si>
  <si>
    <t>加快完善基地基础设施建设，推进园区路网建设；完善园区公共配套设施建设，变电站竣工，建成满足入园企业需求的电力设施</t>
  </si>
  <si>
    <t>乐山高新投五通桥基地开发建设有限公司</t>
  </si>
  <si>
    <t>沙湾区</t>
  </si>
  <si>
    <t>将1＃电炉进行改造，将槽出钢顶装料电弧炉改造成预热水平加料电弧炉，并配套相应的辅助设施，提高生产效率，提升产品品质，节约能耗，降低污染物排放量</t>
  </si>
  <si>
    <t>竣工投运</t>
  </si>
  <si>
    <t>四川罡宸不锈钢有限责任公司</t>
  </si>
  <si>
    <t>汪秀丽</t>
  </si>
  <si>
    <t>市政府办公室、市发展改革委、市经济信息化局、市经济合作外事局、市财政局、市自然资源局、市生态环境局、市商务局、市应急局、市审计局、市国资委、市市场监管局、市统计局、市数字经济局、市林业园林局、市税务局，乐山电力股份有限公司、国网乐山供电公司</t>
  </si>
  <si>
    <t>竣工投产</t>
  </si>
  <si>
    <t>力争完成项目改造建设</t>
  </si>
  <si>
    <t>试运行</t>
  </si>
  <si>
    <t>企业自筹</t>
  </si>
  <si>
    <t>完成设计、地勘工作，争取开工建设</t>
  </si>
  <si>
    <t>取得项目环评、安评、水保等手续</t>
  </si>
  <si>
    <t>取得施工许可证</t>
  </si>
  <si>
    <t>进场开展主体工程建设</t>
  </si>
  <si>
    <t>四川华构建筑科技有限公司</t>
  </si>
  <si>
    <t>新开工包括特种水泥板块总部管理运营中心、特种水泥及功能材料研发与技术创新中心、工业能源云中心、营销产品展示与服务体验中心</t>
  </si>
  <si>
    <t>完成前期规划设计工作，项目开工建设</t>
  </si>
  <si>
    <t>取得中建材集团同意实施批复</t>
  </si>
  <si>
    <t>开展项目前期规划等工作</t>
  </si>
  <si>
    <t>取得项目实施环评、安评、水保等前置要件，项目开工建设</t>
  </si>
  <si>
    <t>开展主体施工</t>
  </si>
  <si>
    <t>中国建材集团嘉华股份公司</t>
  </si>
  <si>
    <t>峨眉山市</t>
  </si>
  <si>
    <t>一期工程完工，二期完成前期手续开工建设</t>
  </si>
  <si>
    <t>峨眉山市新天下酒业有限公司</t>
  </si>
  <si>
    <t>吴小怡</t>
  </si>
  <si>
    <t>市委办公室、市发展改革委、市经济信息化局、市经济合作外事局、市财政局、市自然资源局、市生态环境局、市住房城乡建设局、市交通运输局、市商务局、市应急局、市审计局、市国资委、市市场监管局、市统计局、市林业园林局、市税务局</t>
  </si>
  <si>
    <t>饮料生产基地扩建，新增天然水生产线</t>
  </si>
  <si>
    <t>完成厂房改造，设备选购</t>
  </si>
  <si>
    <t>进行设备安装调试</t>
  </si>
  <si>
    <t>完成调试，开始试生产</t>
  </si>
  <si>
    <t>农夫山泉四川饮品有限公司</t>
  </si>
  <si>
    <t>15-3</t>
  </si>
  <si>
    <t>2021-2023年</t>
  </si>
  <si>
    <t>整体规划，分两期建设：一期建设生产厂房、办公楼，建设宿舍楼、食堂等其他配套设施，建成10万吨/年超微细钙Ⅰ型产品生产线、10万吨/年超微细钙Ⅱ型产品生产线；二期建成20万吨/年超微细钙Ⅱ型产品生产线</t>
  </si>
  <si>
    <t>完成一期工程建设</t>
  </si>
  <si>
    <t>开工建设，一期完成总工程量的5%</t>
  </si>
  <si>
    <t>一期完成总工程量的40%</t>
  </si>
  <si>
    <t>一期完成总工程量的70%</t>
  </si>
  <si>
    <t>一期工程100%完工</t>
  </si>
  <si>
    <t>中科乐美环保科技有限公司</t>
  </si>
  <si>
    <t>乐山高新投犍为基地建设开发有限责任公司</t>
  </si>
  <si>
    <t>市政府办公室、市发展改革委、市经济信息化局、市经济合作外事局、市财政局、市自然资源局、市生态环境局、市住房城乡建设局、市交通运输局、市商务局、市应急局、市审计局、市国资委、市市场监管局、市统计局、市林业园林局、市税务局</t>
  </si>
  <si>
    <t>凤生科技股份有限公司</t>
  </si>
  <si>
    <t>2021-2024年</t>
  </si>
  <si>
    <t>项目用地约1000亩，分三期建设，包含原材料加工、包覆改性、石墨化、成品加工、包装、仓储、检测等全流程负极生产线</t>
  </si>
  <si>
    <t>项目签约落地，力争一期项目完工</t>
  </si>
  <si>
    <t>开展项目前期工作，力争一期开工</t>
  </si>
  <si>
    <t>一期完成总工程量的25%</t>
  </si>
  <si>
    <t>一期完成总工程量的55%</t>
  </si>
  <si>
    <t>力争完成项目一期建设</t>
  </si>
  <si>
    <t>广东凯金新能源科技股份有限公司</t>
  </si>
  <si>
    <t>继续推进三号线道路建设，新开工园区四号线道路、污水处理厂、园区配气站等基础设施；建设新万兴碳纤维航空复合材料二期、安德盖姆石墨烯纳米级应用产品生产、峨眉半导体研究所整体搬迁等产业项目</t>
  </si>
  <si>
    <t>园区三号线建设完成，园区配气站建成投运，其余基础设施建设持续推进。新万兴碳纤维航空复合材料二期项目持续推进，峨眉半导体研究所整体搬迁项目建成投产</t>
  </si>
  <si>
    <t>园区三号线建设投入运行，园区配气站建成投入使用，新万兴碳纤维航空复合材料二期投产进入试生产</t>
  </si>
  <si>
    <t>廖磊</t>
  </si>
  <si>
    <t>漆  宾</t>
  </si>
  <si>
    <t>市委政法委、市发展改革委、市经济信息化局、市经济合作外事局、市扶贫开发局、市财政局、市自然资源局、市生态环境局、市交通运输局、市水务局、市商务局、市文化广电旅游局、市应急局、市审计局、市国资委、市统计局、市林业园林局、市税务局，乐山高新区，乐山电力股份有限公司、国网乐山供电公司</t>
  </si>
  <si>
    <t>政府投资、业主自筹</t>
  </si>
  <si>
    <t>乐山高新投夹江基地开发建设有限责任公司</t>
  </si>
  <si>
    <t>金口河区</t>
  </si>
  <si>
    <t>筹备及准备工程，推进征地移民工作，完成右坝肩防护、推进坝基开挖</t>
  </si>
  <si>
    <t>一期围堰填筑</t>
  </si>
  <si>
    <t>国电大渡河流域水电站开发有限公司枕沙水电建设管理分公司</t>
  </si>
  <si>
    <t>魏  端</t>
  </si>
  <si>
    <t>市政府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t>
  </si>
  <si>
    <t>主体工程完工</t>
  </si>
  <si>
    <t>国网乐山供电公司
五通桥基地公司</t>
  </si>
  <si>
    <t>李  良
孙廷鹏
赵  星
魏  端</t>
  </si>
  <si>
    <t>市政府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乐山电力股份有限公司、国网乐山供电公司</t>
  </si>
  <si>
    <t>五通桥新型工业基地管委会</t>
  </si>
  <si>
    <t>开展项目选址规划、预可研等前期工作</t>
  </si>
  <si>
    <t>开展预可研阶段工作</t>
  </si>
  <si>
    <t>完成预可研阶段工作，力争项目选址落户乐山</t>
  </si>
  <si>
    <t>国网省电力公司</t>
  </si>
  <si>
    <t>许天毅
漆  宾
张德平</t>
  </si>
  <si>
    <t>市发展改革委
夹江县
井研县</t>
  </si>
  <si>
    <t>峨边彝族自治县</t>
  </si>
  <si>
    <t>政企合资</t>
  </si>
  <si>
    <t>完成生产区和廊道基建工作</t>
  </si>
  <si>
    <t>确认总图布置和主要技术装备方案，完成工程地质详勘、场地平整工作</t>
  </si>
  <si>
    <t>完成加工区基建及收尾工作；完成运输廊道建设；完成主要设备安装工作</t>
  </si>
  <si>
    <t>峨边彝族自治县国有资产管理有限责任公司</t>
  </si>
  <si>
    <t>栗那针尔</t>
  </si>
  <si>
    <t>市委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国网乐山供电公司</t>
  </si>
  <si>
    <t>马边彝族自治县</t>
  </si>
  <si>
    <t>完成土地征地拆迁、土地平整、基础设施建设施工临时用水等工作，启动园区供水设施、供电工程等工作</t>
  </si>
  <si>
    <t>加快推进前期准备工作及土地的征地拆迁工作</t>
  </si>
  <si>
    <t>全面完成前期准备工作及土地的征地拆迁工作，启动园区内的土地平整工作</t>
  </si>
  <si>
    <t>对土地进行平整，启动园区供水设施、供电工程等建设工作</t>
  </si>
  <si>
    <t>完成征地拆迁、土地平整、临时用水供水工程，加快园区供水设施、供电工程等建设工作</t>
  </si>
  <si>
    <t>马边彝族自治县禾丰国有资产有限公司</t>
  </si>
  <si>
    <t>沙万强</t>
  </si>
  <si>
    <t>市人大常委会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国网乐山供电公司</t>
  </si>
  <si>
    <t>旅游项目</t>
  </si>
  <si>
    <t>峨眉山旅游改造提升工程</t>
  </si>
  <si>
    <t>以红珠山宾馆为核心，打造西部会展中心、生态景观游憩、国际高端会议和康养度假的复合型度假旅游目的地</t>
  </si>
  <si>
    <t>完成车行道路及湿地水系景观体系建设；开工建设国际会议中心；完成红珠山会议中心等改造提升；建设精品民宿酒店</t>
  </si>
  <si>
    <t>完成项目整体规划方案、土地招拍、一期重点项目专项设计；完成内部房间改造施工图设计、重点项目施工招标；开展精品民宿酒店合作谈判</t>
  </si>
  <si>
    <t>继续开展国际会议中心建设，开展其它重点项目设计；完成四号楼、温泉会馆改造；完成精品民宿酒店设计，办理前期手续，力争开工建设</t>
  </si>
  <si>
    <t>峨眉山旅游股份有限公司</t>
  </si>
  <si>
    <t>峨眉山景区</t>
  </si>
  <si>
    <t>市委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犍为县、夹江县、沐川县</t>
  </si>
  <si>
    <t>新建大熊猫基地、朱鹮栖息公园及商业配套设施</t>
  </si>
  <si>
    <t>完成接待大厅建设，开工建设大熊猫基地、朱鹮栖息公园</t>
  </si>
  <si>
    <t>恒大地产集团成都有限公司</t>
  </si>
  <si>
    <t>旅游通道互通工程主体完工</t>
  </si>
  <si>
    <t>峨眉山发展（控股）有限责任公司</t>
  </si>
  <si>
    <t>市委办公室、市发展改革委、市经济信息化局、市经济合作外事局、市扶贫开发局、市财政局、市自然资源局、市生态环境局、市交通运输局、市水务局、市商务局、市文化广电旅游局、市应急局、市审计局、市国资委、市统计局、市林业园林局、市税务局</t>
  </si>
  <si>
    <t>新建酒店大堂、住宿、温泉中心、餐饮、会议、康乐等配套设施</t>
  </si>
  <si>
    <t>主体结构封顶，室外装修完成，室内客房样板间完成</t>
  </si>
  <si>
    <t>峨眉山隐逸文旅投资建设有限公司</t>
  </si>
  <si>
    <t>国际康养论坛及康护培训中心完工，四川大学华西医院峨眉分院主体完工，进行园林施工、医院设备安装</t>
  </si>
  <si>
    <t>进行国际康养论坛及康护培训中心、四川大学华西医院峨眉分院基础施工、地下室、主体结构施工</t>
  </si>
  <si>
    <t>国际康养论坛及康护培训中心完工，四川大学华西医院峨眉分院进行主体施工</t>
  </si>
  <si>
    <t>进行四川大学华西医院峨眉分院安装设备、内外装修</t>
  </si>
  <si>
    <t>进行四川大学华西医院峨眉分院园林施工、医院设备安装</t>
  </si>
  <si>
    <t>峨眉山京川国际康养产业有限公司</t>
  </si>
  <si>
    <t>峨眉山恒邦嘉骏房地产开发有限公司</t>
  </si>
  <si>
    <t>完成项目方案设计</t>
  </si>
  <si>
    <t>进入主体施工</t>
  </si>
  <si>
    <t>峨眉山雪游冰雪大世界旅游资源开发有限公司</t>
  </si>
  <si>
    <t>加快主体工程建设</t>
  </si>
  <si>
    <t>取得建设施工许可证，开始进场施工</t>
  </si>
  <si>
    <t>加快项目基础施工</t>
  </si>
  <si>
    <t>项目的地下车库及地面建筑主体基本完成</t>
  </si>
  <si>
    <t>乐山京泰投资有限公司</t>
  </si>
  <si>
    <t>政府资金、专项债券资金、业主自筹</t>
  </si>
  <si>
    <t>老城区历史文化遗址构建项目：嘉州古城墙遗址陈列馆（桂花楼）全面完工，并对外开放</t>
  </si>
  <si>
    <t>乐山文化产业投资发展有限公司</t>
  </si>
  <si>
    <t>宋  秋</t>
  </si>
  <si>
    <t>市文化广电旅游局</t>
  </si>
  <si>
    <t>市人大常委会办公室、市发展改革委、市经济信息化局、市经济合作外事局、市扶贫开发局、市财政局、市自然资源局、市生态环境局、市交通运输局、市水务局、市商务局、市应急局、市审计局、市国资委、市统计局、市林业园林局、市税务局，市中区</t>
  </si>
  <si>
    <t>建设内容包括南游客服务中心及其配套服务设施、旅游停车场、乐山大佛数字博物馆改造提升、凌云路景点变景区提升工程项目等</t>
  </si>
  <si>
    <t>南游客服务中心项目：完成主体施工。乐山大佛数字博物馆改造提升项目：完成改陈项目内容设计（展陈大纲）和改陈深化设计方案编写，启动工程施工。凌云路景点变景区提升工程项目：完善沿线环境综合提升的和道路改造内容的收尾工作</t>
  </si>
  <si>
    <t>南游客服务中心项目：主体基本完成，完成钢结构及幕墙建设装饰施工开始进场。乐山大佛数字博物馆改造提升项目：完成监理和施工单位招标，启动工程施工。凌云路景点变景区提升工程项目：完善沿线环境综合提升的和道路改造内容的收尾工作</t>
  </si>
  <si>
    <t>乐山大佛景区</t>
  </si>
  <si>
    <t>市政府办公室、市发展改革委、市经济信息化局、市经济合作外事局、市扶贫开发局、市财政局、市自然资源局、市生态环境局、市交通运输局、市水务局、市文化广电旅游局、市应急局、市审计局、市国资委、市统计局、市林业园林局、市税务局</t>
  </si>
  <si>
    <t>完成报规报建等手续，项目开工建设</t>
  </si>
  <si>
    <t>根据领导签批意见完成方案设计，协调市级相关部门完成用地预审及选址意见书办理，项目完成立项</t>
  </si>
  <si>
    <t>方案报批，办理建设用地规划许可证及建设方案规划许可证，勘察设计招标，施工图设计及审批</t>
  </si>
  <si>
    <t>完成预算编制及评审，施工和监理招标，施工许可证办理，项目开工</t>
  </si>
  <si>
    <t>完成基础施工</t>
  </si>
  <si>
    <t>乐山市市中区城市投资建设有限公司</t>
  </si>
  <si>
    <t>市人大常委会办公室、市委政法委、市发展改革委、市经济信息化局、市经济合作外事局、市扶贫开发局、市财政局、市自然资源局、市生态环境局、市交通运输局、市水务局、市文化广电旅游局、市应急局、市审计局、市国资委、市统计局、市林业园林局、市税务局</t>
  </si>
  <si>
    <t>项目主要建设旅游观光电梯、扶梯、索道、桥梁、崖边栈道、景观、矿山洞穴旅游、航空航拍体验旅游、酒店、民宿度假村、山地运动休闲项目、文化创意性旅游项目、智慧旅游等，促进新机制、新业态、新科技融合发展</t>
  </si>
  <si>
    <t>招商引资</t>
  </si>
  <si>
    <t>准备前期开工、设计等工作</t>
  </si>
  <si>
    <t>基本完成电梯安装</t>
  </si>
  <si>
    <t>基本完成滚龙岗悬崖栈道、观景平台建设</t>
  </si>
  <si>
    <t>深圳万景纪旅游发展有限公司</t>
  </si>
  <si>
    <t>市政府办公室、市委政法委、市发展改革委、市经济信息化局、市经济合作外事局、市扶贫开发局、市财政局、市自然资源局、市生态环境局、市交通运输局、市水务局、市文化广电旅游局、市应急局、市审计局、市国资委、市统计局、市林业园林局、市税务局</t>
  </si>
  <si>
    <t>古井彝家婚俗产业园完工并投用；迷都酒店升级改造项目一期完工并投用</t>
  </si>
  <si>
    <t>灯光、投影项目完成调试后投用；迷都酒店进入试运行</t>
  </si>
  <si>
    <t>犍为茉莉花温泉小镇启动农业和温泉板块建设，完成游客接待中心、园区景观大道等建设</t>
  </si>
  <si>
    <t>开展项目整体开发概念性规划设计招标前期工作</t>
  </si>
  <si>
    <t>确定整体开发概念性规划设计单位，并开展概念性规划设计</t>
  </si>
  <si>
    <t>项目开工建设，启动犍为茉莉花温泉小镇游客接待中心等建设</t>
  </si>
  <si>
    <t>完成游客中心、园区景区大道等建设</t>
  </si>
  <si>
    <t>四川岷江茉莉花旅游开发有限责任公司</t>
  </si>
  <si>
    <t>市委宣传部、市发展改革委、市经济信息化局、市经济合作外事局、市扶贫开发局、市财政局、市自然资源局、市生态环境局、市住房城乡建设局、市交通运输局、市水务局、市文化广电旅游局、市应急局、市审计局、市国资委、市林业园林局、市税务局</t>
  </si>
  <si>
    <t>游客中心、英伦坡民宿、游步道、桫椤湖续建工程、停车场、滨河路等工程项目完工</t>
  </si>
  <si>
    <t>游客中心、桫椤湖续建工程、停车场、滨河路等项目基本完成；英伦坡民宿、游步道项目主体施工</t>
  </si>
  <si>
    <t>完成游客中心、桫椤湖续建工程、停车场、滨河路等项目，英伦坡民宿、游步道项目加快建设</t>
  </si>
  <si>
    <t>基本完成英伦坡民宿、游步道项目的主体建设</t>
  </si>
  <si>
    <t>完成英伦坡民宿、游步道项目</t>
  </si>
  <si>
    <t>四川川投峨眉旅游开发有限责任公司</t>
  </si>
  <si>
    <t>一期世界茉莉博览园竣工；二期梁家山国际旅游度假区开工建设；三期完成规划设计</t>
  </si>
  <si>
    <t>完成二期梁家山国际旅游度假区骨干路网规划设计</t>
  </si>
  <si>
    <t>启动二期梁家山国际旅游度假区骨干路网建设，三期开展前期规划工作</t>
  </si>
  <si>
    <t>二期梁家山国际旅游度假区骨干路网主体建设，三期开展前期规划工作</t>
  </si>
  <si>
    <t>完成二期梁家山国际旅游度假区骨干路网，三期完成前期规划工作</t>
  </si>
  <si>
    <t>犍为怡润文化旅游开发有限公司</t>
  </si>
  <si>
    <t>完善项目前期手续并于下半年开工建设</t>
  </si>
  <si>
    <t>完成相关前期工作，积极开展招商引资</t>
  </si>
  <si>
    <t>基础设施项目开工建设</t>
  </si>
  <si>
    <t>继续实施基础设施项目建设</t>
  </si>
  <si>
    <t>夹江县益鑫国有资产经营有限公司
融创中国控股有限公司</t>
  </si>
  <si>
    <t>市委办公室、市发展改革委、市经济信息化局、市经济合作外事局、市财政局、市自然资源局、市生态环境局、市住房城乡建设局、市交通运输局、市水务局、市文化广电旅游局、市应急局、市审计局、市国资委、市税务局</t>
  </si>
  <si>
    <t>完成骑游道整体建设，骑游道新开工工程完工</t>
  </si>
  <si>
    <t>沙湾段：加快路基及桥梁施工。峨边段：完工</t>
  </si>
  <si>
    <t>沙湾段：完成路基、路面工程，完成独立大桥桥梁下部结构施工</t>
  </si>
  <si>
    <t>市政府办公室、市发展改革委、市经济信息化局、市经济合作外事局、市财政局、市自然资源局、市生态环境局、市住房城乡建设局、市水务局、市应急局、市审计局、市国资委、市统计局、市林业园林局、市税务局</t>
  </si>
  <si>
    <t>完成宋祠纪念馆主体工程施工；启动展陈布展项目招标工作；编制完成项目二期规划方案及报批；完成欧阳道达旧居抢救性修复工作</t>
  </si>
  <si>
    <t>完成宋祠纪念馆设备安装及调试工作，竣工验收；并同步开展展陈布展施工；完成项目二期招标工作</t>
  </si>
  <si>
    <t>市政协办公室、市发展改革委、市经济信息化局、市经济合作外事局、市财政局、市自然资源局、市生态环境局、市住房城乡建设局、市交通运输局、市水务局、市应急局、市审计局、市国资委、市统计局、市林业园林局</t>
  </si>
  <si>
    <t>政府投资、企业自筹</t>
  </si>
  <si>
    <t>峨眉山段：污水管网工程完成勘察、设计、施工、监理招标并开工。市中区段：项目开工建设</t>
  </si>
  <si>
    <t>峨眉山市水务投资有限公司
苏新投集团</t>
  </si>
  <si>
    <t>峨眉山市
市中区</t>
  </si>
  <si>
    <t>市委办公室、市发展改革委、市经济信息化局、市经济合作外事局、市财政局、市自然资源局、市生态环境局、市住房城乡建设局、市交通运输局、市水务局、市文化广电旅游局、市应急局、市审计局、市国资委、市统计局、市林业园林局</t>
  </si>
  <si>
    <t>服务业项目</t>
  </si>
  <si>
    <t>完成一期工程建设施工相关审批，进场施工；及时协调解决工程建设中的有关困难、问题</t>
  </si>
  <si>
    <t>一期主体结构封顶</t>
  </si>
  <si>
    <t>启动二期工程建设</t>
  </si>
  <si>
    <t>高新投集团</t>
  </si>
  <si>
    <t>市政府办公室、市发展改革委、市经济合作外事局、市财政局、市自然资源局、市生态环境局、市住房城乡建设局、市商务局</t>
  </si>
  <si>
    <t>乐山嘉州商贸物流园</t>
  </si>
  <si>
    <t>主要建设果蔬批发市场、冷冻仓库、中央厨房、切配中心、检疫中心、微生物处理中心、公路物流港、鲜活农产品处理中心等功能区在内的一站式农产品流通服务平台</t>
  </si>
  <si>
    <t>中国保信集团有限公司</t>
  </si>
  <si>
    <t>市政协办公室、市委政法委、市发展改革委、市经济信息化局、市财政局、市自然资源局、市生态环境局、市住房城乡建设局、市商务局、乐山海关、市政府口岸办</t>
  </si>
  <si>
    <t>完成土地规划调整、项目论证、评审、报规等前期工作，开工建设乐山环球未来城</t>
  </si>
  <si>
    <t>取得项目用地，开展项目落地、选址、手续报批等前期工作</t>
  </si>
  <si>
    <t>开工建设乐山环球未来城</t>
  </si>
  <si>
    <t>融创中国控股有限公司
高新投集团</t>
  </si>
  <si>
    <t>市委办公室、市发展改革委、市经济合作外事局、市财政局、市自然资源局、市生态环境局、市住房城乡建设局、市商务局</t>
  </si>
  <si>
    <t>确定规划方案并完成商务谈判</t>
  </si>
  <si>
    <t>编制规划方案</t>
  </si>
  <si>
    <t>完成规划方案</t>
  </si>
  <si>
    <t>调整规划方案</t>
  </si>
  <si>
    <t>重大社会事业和民生项目</t>
  </si>
  <si>
    <t>大学城建设项目</t>
  </si>
  <si>
    <t>完成场平工程、地下室及部分建筑物</t>
  </si>
  <si>
    <t>完成场平工程</t>
  </si>
  <si>
    <t>完成部分建筑物基础及地下室部分</t>
  </si>
  <si>
    <t>完成部分建筑物及地下室部分</t>
  </si>
  <si>
    <t>完成部分单体建筑</t>
  </si>
  <si>
    <t>市政府办公室、市发展改革委、市财政局、市自然资源局、市生态环境局、市住房城乡建设局、市统计局，市中区，乐山一职中</t>
  </si>
  <si>
    <t>完成项目土石方作业，开展基础施工</t>
  </si>
  <si>
    <t>市政府办公室、市发展改革委、市经济合作外事局、市财政局、市自然资源局、市生态环境局、市住房城乡建设局、市交通运输局、市统计局，市中区，乐山师范学院</t>
  </si>
  <si>
    <t>完成基础施工及地下室施工，开展主体施工</t>
  </si>
  <si>
    <t>完成基础施工，开展地下室施工</t>
  </si>
  <si>
    <t>完成地下室施工，开展主体施工</t>
  </si>
  <si>
    <t>市委党校、市发展改革委、市经济合作外事局，市公安局、市财政局、市自然资源局、市生态环境局、市住房城乡建设局、市交通运输局、市水务局、市统计局，市中区</t>
  </si>
  <si>
    <t>实验楼完工</t>
  </si>
  <si>
    <t>进行内外装饰</t>
  </si>
  <si>
    <t>完成内外装饰，进行绿化及其附属设施施工</t>
  </si>
  <si>
    <t>乐山市仁心医疗有限责任公司</t>
  </si>
  <si>
    <t>李  良
陈  昆</t>
  </si>
  <si>
    <t>市政协办公室、市发展改革委、市财政局、市自然资源局、市生态环境局、市应急局、市审计局、市国资委、市信访局、市林业园林局</t>
  </si>
  <si>
    <t>乐山乐高健康产业有限公司</t>
  </si>
  <si>
    <t>市人大常委会办公室、市政协办公室、市发展改革委、市财政局、市自然资源局、市生态环境局、市应急局、市审计局、市国资委、市信访局、市林业园林局，乐山高新区，市人民医院</t>
  </si>
  <si>
    <t>完成地下室、外墙防水工作、土方回填</t>
  </si>
  <si>
    <t>取得施工许可证，施工单位进场，完成临时设施建设，完成临水、临电、施工组织设计及施工总平布置方案，进行土方开挖工作</t>
  </si>
  <si>
    <t>完成土方开挖及基坑降水、边坡支护工作，进行基坑验槽、基坑封底</t>
  </si>
  <si>
    <t>根据设计文件基础形式进行基础施工，并完成基础检测及验收工作</t>
  </si>
  <si>
    <t>完成地下室施工及外墙防水工作，完成土方回填工作</t>
  </si>
  <si>
    <t>乐山市市中区人民医院</t>
  </si>
  <si>
    <t>完成征地拆迁和主体工程</t>
  </si>
  <si>
    <t>三通一平、基础施工</t>
  </si>
  <si>
    <t>进入主体施工阶段</t>
  </si>
  <si>
    <t>完成主体施工，进入装饰施工阶段</t>
  </si>
  <si>
    <t>市政府办公室、市发展改革委、市公安局、市财政局、市自然资源局、市生态环境局、市农业农村局、市商务局、市文化广电旅游局、市应急局、市审计局、市国资委、市信访局、市林业园林局、市城管局，城投集团</t>
  </si>
  <si>
    <t>地下停车场开挖；体育场、体育馆内场改造进场</t>
  </si>
  <si>
    <t>地下停车场土方开挖完成；体育馆、体育场原有设施拆除完成</t>
  </si>
  <si>
    <t>向  蕾
杜  驰</t>
  </si>
  <si>
    <t>市委办公室、市发展改革委、市扶贫开发局、市司法局、市财政局、市人力资源社会保障局、市自然资源局、市生态环境局、市住房城乡建设局、市应急局、市审计局、市国资委、市统计局、市林业园林局</t>
  </si>
  <si>
    <t>市中区
五通桥区
犍为县
夹江县
乐山高新区</t>
  </si>
  <si>
    <t>市政府办公室、市扶贫开发局、市公安局、市司法局、市财政局、市人力资源社会保障局、市自然资源局、市生态环境局、市住房城乡建设局、市交通运输局、市农业农村局、市应急局、市审计局、市国资委、市统计局、市林业园林局</t>
  </si>
  <si>
    <r>
      <t>乐山市</t>
    </r>
    <r>
      <rPr>
        <b/>
        <sz val="48"/>
        <rFont val="Times New Roman"/>
        <family val="1"/>
      </rPr>
      <t xml:space="preserve"> 2021 </t>
    </r>
    <r>
      <rPr>
        <b/>
        <sz val="48"/>
        <rFont val="方正小标宋简体"/>
        <family val="3"/>
        <charset val="134"/>
      </rPr>
      <t>年重点推进项目</t>
    </r>
    <r>
      <rPr>
        <b/>
        <sz val="48"/>
        <rFont val="Times New Roman"/>
        <family val="1"/>
      </rPr>
      <t>“</t>
    </r>
    <r>
      <rPr>
        <b/>
        <sz val="48"/>
        <rFont val="方正小标宋简体"/>
        <family val="3"/>
        <charset val="134"/>
      </rPr>
      <t>挂图作战</t>
    </r>
    <r>
      <rPr>
        <b/>
        <sz val="48"/>
        <rFont val="Times New Roman"/>
        <family val="1"/>
      </rPr>
      <t>”</t>
    </r>
    <r>
      <rPr>
        <b/>
        <sz val="48"/>
        <rFont val="方正小标宋简体"/>
        <family val="3"/>
        <charset val="134"/>
      </rPr>
      <t>计划</t>
    </r>
  </si>
  <si>
    <r>
      <t>建设</t>
    </r>
    <r>
      <rPr>
        <b/>
        <sz val="20"/>
        <rFont val="Times New Roman"/>
        <family val="1"/>
      </rPr>
      <t xml:space="preserve">
</t>
    </r>
    <r>
      <rPr>
        <b/>
        <sz val="20"/>
        <rFont val="黑体"/>
        <family val="3"/>
        <charset val="134"/>
      </rPr>
      <t>批次</t>
    </r>
  </si>
  <si>
    <r>
      <t>建设</t>
    </r>
    <r>
      <rPr>
        <b/>
        <sz val="20"/>
        <rFont val="Times New Roman"/>
        <family val="1"/>
      </rPr>
      <t xml:space="preserve">
</t>
    </r>
    <r>
      <rPr>
        <b/>
        <sz val="20"/>
        <rFont val="黑体"/>
        <family val="3"/>
        <charset val="134"/>
      </rPr>
      <t>地址</t>
    </r>
  </si>
  <si>
    <r>
      <t>建设</t>
    </r>
    <r>
      <rPr>
        <b/>
        <sz val="20"/>
        <rFont val="Times New Roman"/>
        <family val="1"/>
      </rPr>
      <t xml:space="preserve">
</t>
    </r>
    <r>
      <rPr>
        <b/>
        <sz val="20"/>
        <rFont val="黑体"/>
        <family val="3"/>
        <charset val="134"/>
      </rPr>
      <t>年限</t>
    </r>
  </si>
  <si>
    <r>
      <t>开工</t>
    </r>
    <r>
      <rPr>
        <b/>
        <sz val="20"/>
        <rFont val="Times New Roman"/>
        <family val="1"/>
      </rPr>
      <t>/</t>
    </r>
    <r>
      <rPr>
        <b/>
        <sz val="20"/>
        <rFont val="黑体"/>
        <family val="3"/>
        <charset val="134"/>
      </rPr>
      <t>计划开工时间</t>
    </r>
  </si>
  <si>
    <r>
      <t>2021</t>
    </r>
    <r>
      <rPr>
        <b/>
        <sz val="20"/>
        <rFont val="黑体"/>
        <family val="3"/>
        <charset val="134"/>
      </rPr>
      <t>年</t>
    </r>
    <r>
      <rPr>
        <b/>
        <sz val="20"/>
        <rFont val="Times New Roman"/>
        <family val="1"/>
      </rPr>
      <t xml:space="preserve">
</t>
    </r>
    <r>
      <rPr>
        <b/>
        <sz val="20"/>
        <rFont val="黑体"/>
        <family val="3"/>
        <charset val="134"/>
      </rPr>
      <t>计划投资</t>
    </r>
  </si>
  <si>
    <r>
      <t>2021</t>
    </r>
    <r>
      <rPr>
        <b/>
        <sz val="20"/>
        <rFont val="黑体"/>
        <family val="3"/>
        <charset val="134"/>
      </rPr>
      <t>年工程形象进度</t>
    </r>
  </si>
  <si>
    <r>
      <t>合</t>
    </r>
    <r>
      <rPr>
        <b/>
        <sz val="20"/>
        <rFont val="Times New Roman"/>
        <family val="1"/>
      </rPr>
      <t xml:space="preserve">  </t>
    </r>
    <r>
      <rPr>
        <b/>
        <sz val="20"/>
        <rFont val="黑体"/>
        <family val="3"/>
        <charset val="134"/>
      </rPr>
      <t>计</t>
    </r>
  </si>
  <si>
    <r>
      <t>市中区
沙湾区
峨眉山市</t>
    </r>
    <r>
      <rPr>
        <b/>
        <sz val="20"/>
        <rFont val="Times New Roman"/>
        <family val="1"/>
      </rPr>
      <t xml:space="preserve">
</t>
    </r>
    <r>
      <rPr>
        <b/>
        <sz val="20"/>
        <rFont val="黑体"/>
        <family val="3"/>
        <charset val="134"/>
      </rPr>
      <t>沐川县</t>
    </r>
    <r>
      <rPr>
        <b/>
        <sz val="20"/>
        <rFont val="Times New Roman"/>
        <family val="1"/>
      </rPr>
      <t xml:space="preserve">
</t>
    </r>
    <r>
      <rPr>
        <b/>
        <sz val="20"/>
        <rFont val="黑体"/>
        <family val="3"/>
        <charset val="134"/>
      </rPr>
      <t>马边彝族自治县</t>
    </r>
  </si>
  <si>
    <r>
      <t>2017-2024</t>
    </r>
    <r>
      <rPr>
        <b/>
        <sz val="20"/>
        <rFont val="黑体"/>
        <family val="3"/>
        <charset val="134"/>
      </rPr>
      <t>年</t>
    </r>
  </si>
  <si>
    <r>
      <t>马边至昭觉段全长约</t>
    </r>
    <r>
      <rPr>
        <b/>
        <sz val="20"/>
        <rFont val="Times New Roman"/>
        <family val="1"/>
      </rPr>
      <t>152.48</t>
    </r>
    <r>
      <rPr>
        <b/>
        <sz val="20"/>
        <rFont val="黑体"/>
        <family val="3"/>
        <charset val="134"/>
      </rPr>
      <t>公里，乐山至马边段全长</t>
    </r>
    <r>
      <rPr>
        <b/>
        <sz val="20"/>
        <rFont val="Times New Roman"/>
        <family val="1"/>
      </rPr>
      <t>105.148</t>
    </r>
    <r>
      <rPr>
        <b/>
        <sz val="20"/>
        <rFont val="黑体"/>
        <family val="3"/>
        <charset val="134"/>
      </rPr>
      <t>公里</t>
    </r>
  </si>
  <si>
    <r>
      <t>BOT</t>
    </r>
    <r>
      <rPr>
        <b/>
        <sz val="20"/>
        <rFont val="黑体"/>
        <family val="3"/>
        <charset val="134"/>
      </rPr>
      <t>、业主自筹、政府投资</t>
    </r>
  </si>
  <si>
    <r>
      <t>2017</t>
    </r>
    <r>
      <rPr>
        <b/>
        <sz val="20"/>
        <rFont val="黑体"/>
        <family val="3"/>
        <charset val="134"/>
      </rPr>
      <t>年</t>
    </r>
    <r>
      <rPr>
        <b/>
        <sz val="20"/>
        <rFont val="Times New Roman"/>
        <family val="1"/>
      </rPr>
      <t>9</t>
    </r>
    <r>
      <rPr>
        <b/>
        <sz val="20"/>
        <rFont val="黑体"/>
        <family val="3"/>
        <charset val="134"/>
      </rPr>
      <t>月</t>
    </r>
  </si>
  <si>
    <r>
      <t>马边至昭觉段：累计完成路基工程</t>
    </r>
    <r>
      <rPr>
        <b/>
        <sz val="20"/>
        <rFont val="Times New Roman"/>
        <family val="1"/>
      </rPr>
      <t>40%</t>
    </r>
    <r>
      <rPr>
        <b/>
        <sz val="20"/>
        <rFont val="黑体"/>
        <family val="3"/>
        <charset val="134"/>
      </rPr>
      <t>，桥梁下部工程</t>
    </r>
    <r>
      <rPr>
        <b/>
        <sz val="20"/>
        <rFont val="Times New Roman"/>
        <family val="1"/>
      </rPr>
      <t>60%</t>
    </r>
    <r>
      <rPr>
        <b/>
        <sz val="20"/>
        <rFont val="黑体"/>
        <family val="3"/>
        <charset val="134"/>
      </rPr>
      <t>，上部工程</t>
    </r>
    <r>
      <rPr>
        <b/>
        <sz val="20"/>
        <rFont val="Times New Roman"/>
        <family val="1"/>
      </rPr>
      <t>6%</t>
    </r>
    <r>
      <rPr>
        <b/>
        <sz val="20"/>
        <rFont val="黑体"/>
        <family val="3"/>
        <charset val="134"/>
      </rPr>
      <t>，隧道工程</t>
    </r>
    <r>
      <rPr>
        <b/>
        <sz val="20"/>
        <rFont val="Times New Roman"/>
        <family val="1"/>
      </rPr>
      <t>38%</t>
    </r>
    <r>
      <rPr>
        <b/>
        <sz val="20"/>
        <rFont val="黑体"/>
        <family val="3"/>
        <charset val="134"/>
      </rPr>
      <t>；乐山至马边段：临建完成</t>
    </r>
    <r>
      <rPr>
        <b/>
        <sz val="20"/>
        <rFont val="Times New Roman"/>
        <family val="1"/>
      </rPr>
      <t>100%</t>
    </r>
    <r>
      <rPr>
        <b/>
        <sz val="20"/>
        <rFont val="黑体"/>
        <family val="3"/>
        <charset val="134"/>
      </rPr>
      <t>，全线桥梁工程、涵洞工程、隧道工程全面开工建设，路面工程部分开工建设</t>
    </r>
  </si>
  <si>
    <r>
      <t>马边至昭觉段：累计完成路基工程</t>
    </r>
    <r>
      <rPr>
        <b/>
        <sz val="20"/>
        <rFont val="Times New Roman"/>
        <family val="1"/>
      </rPr>
      <t>25%</t>
    </r>
    <r>
      <rPr>
        <b/>
        <sz val="20"/>
        <rFont val="黑体"/>
        <family val="3"/>
        <charset val="134"/>
      </rPr>
      <t>，桥梁下部工程</t>
    </r>
    <r>
      <rPr>
        <b/>
        <sz val="20"/>
        <rFont val="Times New Roman"/>
        <family val="1"/>
      </rPr>
      <t>35%</t>
    </r>
    <r>
      <rPr>
        <b/>
        <sz val="20"/>
        <rFont val="黑体"/>
        <family val="3"/>
        <charset val="134"/>
      </rPr>
      <t>，隧道工程</t>
    </r>
    <r>
      <rPr>
        <b/>
        <sz val="20"/>
        <rFont val="Times New Roman"/>
        <family val="1"/>
      </rPr>
      <t>22%</t>
    </r>
    <r>
      <rPr>
        <b/>
        <sz val="20"/>
        <rFont val="黑体"/>
        <family val="3"/>
        <charset val="134"/>
      </rPr>
      <t>；乐山至马边段：临建工程完成</t>
    </r>
    <r>
      <rPr>
        <b/>
        <sz val="20"/>
        <rFont val="Times New Roman"/>
        <family val="1"/>
      </rPr>
      <t>85%</t>
    </r>
    <r>
      <rPr>
        <b/>
        <sz val="20"/>
        <rFont val="黑体"/>
        <family val="3"/>
        <charset val="134"/>
      </rPr>
      <t>，桥涵工程及路基工程部分开工建设</t>
    </r>
  </si>
  <si>
    <r>
      <t>马边至昭觉段：累计完成路基工程</t>
    </r>
    <r>
      <rPr>
        <b/>
        <sz val="20"/>
        <rFont val="Times New Roman"/>
        <family val="1"/>
      </rPr>
      <t>31%</t>
    </r>
    <r>
      <rPr>
        <b/>
        <sz val="20"/>
        <rFont val="黑体"/>
        <family val="3"/>
        <charset val="134"/>
      </rPr>
      <t>，桥梁下部工程</t>
    </r>
    <r>
      <rPr>
        <b/>
        <sz val="20"/>
        <rFont val="Times New Roman"/>
        <family val="1"/>
      </rPr>
      <t>43%</t>
    </r>
    <r>
      <rPr>
        <b/>
        <sz val="20"/>
        <rFont val="黑体"/>
        <family val="3"/>
        <charset val="134"/>
      </rPr>
      <t>，上部工程</t>
    </r>
    <r>
      <rPr>
        <b/>
        <sz val="20"/>
        <rFont val="Times New Roman"/>
        <family val="1"/>
      </rPr>
      <t>2%</t>
    </r>
    <r>
      <rPr>
        <b/>
        <sz val="20"/>
        <rFont val="黑体"/>
        <family val="3"/>
        <charset val="134"/>
      </rPr>
      <t>，隧道工程</t>
    </r>
    <r>
      <rPr>
        <b/>
        <sz val="20"/>
        <rFont val="Times New Roman"/>
        <family val="1"/>
      </rPr>
      <t>26.5%</t>
    </r>
    <r>
      <rPr>
        <b/>
        <sz val="20"/>
        <rFont val="黑体"/>
        <family val="3"/>
        <charset val="134"/>
      </rPr>
      <t>；乐山至马边段：桥涵工程、路基工程、隧道工程部分开工建设</t>
    </r>
  </si>
  <si>
    <r>
      <t>马边至昭觉段：累计完成路基工程</t>
    </r>
    <r>
      <rPr>
        <b/>
        <sz val="20"/>
        <rFont val="Times New Roman"/>
        <family val="1"/>
      </rPr>
      <t>34%</t>
    </r>
    <r>
      <rPr>
        <b/>
        <sz val="20"/>
        <rFont val="黑体"/>
        <family val="3"/>
        <charset val="134"/>
      </rPr>
      <t>，桥梁下部工程</t>
    </r>
    <r>
      <rPr>
        <b/>
        <sz val="20"/>
        <rFont val="Times New Roman"/>
        <family val="1"/>
      </rPr>
      <t>50%</t>
    </r>
    <r>
      <rPr>
        <b/>
        <sz val="20"/>
        <rFont val="黑体"/>
        <family val="3"/>
        <charset val="134"/>
      </rPr>
      <t>，上部工程</t>
    </r>
    <r>
      <rPr>
        <b/>
        <sz val="20"/>
        <rFont val="Times New Roman"/>
        <family val="1"/>
      </rPr>
      <t>3.5%</t>
    </r>
    <r>
      <rPr>
        <b/>
        <sz val="20"/>
        <rFont val="黑体"/>
        <family val="3"/>
        <charset val="134"/>
      </rPr>
      <t>，隧道工程</t>
    </r>
    <r>
      <rPr>
        <b/>
        <sz val="20"/>
        <rFont val="Times New Roman"/>
        <family val="1"/>
      </rPr>
      <t>31%</t>
    </r>
    <r>
      <rPr>
        <b/>
        <sz val="20"/>
        <rFont val="黑体"/>
        <family val="3"/>
        <charset val="134"/>
      </rPr>
      <t>；乐山至马边段：临建工程完成</t>
    </r>
    <r>
      <rPr>
        <b/>
        <sz val="20"/>
        <rFont val="Times New Roman"/>
        <family val="1"/>
      </rPr>
      <t>90%</t>
    </r>
    <r>
      <rPr>
        <b/>
        <sz val="20"/>
        <rFont val="黑体"/>
        <family val="3"/>
        <charset val="134"/>
      </rPr>
      <t>，桥涵工程及路基工程、路面工程、隧道工程部分开工建设</t>
    </r>
  </si>
  <si>
    <r>
      <t>中铁乐西高速公路有限公司</t>
    </r>
    <r>
      <rPr>
        <b/>
        <sz val="20"/>
        <rFont val="Times New Roman"/>
        <family val="1"/>
      </rPr>
      <t xml:space="preserve">
</t>
    </r>
    <r>
      <rPr>
        <b/>
        <sz val="20"/>
        <rFont val="黑体"/>
        <family val="3"/>
        <charset val="134"/>
      </rPr>
      <t>四川乐西高速公路有限责任公司</t>
    </r>
  </si>
  <si>
    <r>
      <t>金口河区
峨眉山市</t>
    </r>
    <r>
      <rPr>
        <b/>
        <sz val="20"/>
        <rFont val="Times New Roman"/>
        <family val="1"/>
      </rPr>
      <t xml:space="preserve">
</t>
    </r>
    <r>
      <rPr>
        <b/>
        <sz val="20"/>
        <rFont val="黑体"/>
        <family val="3"/>
        <charset val="134"/>
      </rPr>
      <t>峨边彝族自治县</t>
    </r>
  </si>
  <si>
    <r>
      <t>2016-2022</t>
    </r>
    <r>
      <rPr>
        <b/>
        <sz val="20"/>
        <rFont val="黑体"/>
        <family val="3"/>
        <charset val="134"/>
      </rPr>
      <t>年</t>
    </r>
  </si>
  <si>
    <r>
      <t>全长</t>
    </r>
    <r>
      <rPr>
        <b/>
        <sz val="20"/>
        <rFont val="Times New Roman"/>
        <family val="1"/>
      </rPr>
      <t>123.5</t>
    </r>
    <r>
      <rPr>
        <b/>
        <sz val="20"/>
        <rFont val="黑体"/>
        <family val="3"/>
        <charset val="134"/>
      </rPr>
      <t>公里，其中乐山段全长</t>
    </r>
    <r>
      <rPr>
        <b/>
        <sz val="20"/>
        <rFont val="Times New Roman"/>
        <family val="1"/>
      </rPr>
      <t>79.7</t>
    </r>
    <r>
      <rPr>
        <b/>
        <sz val="20"/>
        <rFont val="黑体"/>
        <family val="3"/>
        <charset val="134"/>
      </rPr>
      <t>公里</t>
    </r>
  </si>
  <si>
    <r>
      <t>2016</t>
    </r>
    <r>
      <rPr>
        <b/>
        <sz val="20"/>
        <rFont val="黑体"/>
        <family val="3"/>
        <charset val="134"/>
      </rPr>
      <t>年</t>
    </r>
    <r>
      <rPr>
        <b/>
        <sz val="20"/>
        <rFont val="Times New Roman"/>
        <family val="1"/>
      </rPr>
      <t>9</t>
    </r>
    <r>
      <rPr>
        <b/>
        <sz val="20"/>
        <rFont val="黑体"/>
        <family val="3"/>
        <charset val="134"/>
      </rPr>
      <t>月</t>
    </r>
  </si>
  <si>
    <r>
      <t>累计完成路基工程</t>
    </r>
    <r>
      <rPr>
        <b/>
        <sz val="20"/>
        <rFont val="Times New Roman"/>
        <family val="1"/>
      </rPr>
      <t>95%</t>
    </r>
    <r>
      <rPr>
        <b/>
        <sz val="20"/>
        <rFont val="黑体"/>
        <family val="3"/>
        <charset val="134"/>
      </rPr>
      <t>，路面工程完成</t>
    </r>
    <r>
      <rPr>
        <b/>
        <sz val="20"/>
        <rFont val="Times New Roman"/>
        <family val="1"/>
      </rPr>
      <t>58%</t>
    </r>
    <r>
      <rPr>
        <b/>
        <sz val="20"/>
        <rFont val="黑体"/>
        <family val="3"/>
        <charset val="134"/>
      </rPr>
      <t>，桥涵工程完成</t>
    </r>
    <r>
      <rPr>
        <b/>
        <sz val="20"/>
        <rFont val="Times New Roman"/>
        <family val="1"/>
      </rPr>
      <t>80%</t>
    </r>
    <r>
      <rPr>
        <b/>
        <sz val="20"/>
        <rFont val="黑体"/>
        <family val="3"/>
        <charset val="134"/>
      </rPr>
      <t>，隧道工程完成</t>
    </r>
    <r>
      <rPr>
        <b/>
        <sz val="20"/>
        <rFont val="Times New Roman"/>
        <family val="1"/>
      </rPr>
      <t>80%</t>
    </r>
  </si>
  <si>
    <r>
      <t>累计完成路基工程</t>
    </r>
    <r>
      <rPr>
        <b/>
        <sz val="20"/>
        <rFont val="Times New Roman"/>
        <family val="1"/>
      </rPr>
      <t>91%</t>
    </r>
    <r>
      <rPr>
        <b/>
        <sz val="20"/>
        <rFont val="黑体"/>
        <family val="3"/>
        <charset val="134"/>
      </rPr>
      <t>，路面工程完成</t>
    </r>
    <r>
      <rPr>
        <b/>
        <sz val="20"/>
        <rFont val="Times New Roman"/>
        <family val="1"/>
      </rPr>
      <t>58%</t>
    </r>
    <r>
      <rPr>
        <b/>
        <sz val="20"/>
        <rFont val="黑体"/>
        <family val="3"/>
        <charset val="134"/>
      </rPr>
      <t>，桥涵工程完成</t>
    </r>
    <r>
      <rPr>
        <b/>
        <sz val="20"/>
        <rFont val="Times New Roman"/>
        <family val="1"/>
      </rPr>
      <t>68%</t>
    </r>
    <r>
      <rPr>
        <b/>
        <sz val="20"/>
        <rFont val="黑体"/>
        <family val="3"/>
        <charset val="134"/>
      </rPr>
      <t>，隧道工程完成</t>
    </r>
    <r>
      <rPr>
        <b/>
        <sz val="20"/>
        <rFont val="Times New Roman"/>
        <family val="1"/>
      </rPr>
      <t>70%</t>
    </r>
  </si>
  <si>
    <r>
      <t>累计完成路基工程</t>
    </r>
    <r>
      <rPr>
        <b/>
        <sz val="20"/>
        <rFont val="Times New Roman"/>
        <family val="1"/>
      </rPr>
      <t>92%</t>
    </r>
    <r>
      <rPr>
        <b/>
        <sz val="20"/>
        <rFont val="黑体"/>
        <family val="3"/>
        <charset val="134"/>
      </rPr>
      <t>，桥涵工程完成</t>
    </r>
    <r>
      <rPr>
        <b/>
        <sz val="20"/>
        <rFont val="Times New Roman"/>
        <family val="1"/>
      </rPr>
      <t>71%</t>
    </r>
    <r>
      <rPr>
        <b/>
        <sz val="20"/>
        <rFont val="黑体"/>
        <family val="3"/>
        <charset val="134"/>
      </rPr>
      <t>，隧道工程完成</t>
    </r>
    <r>
      <rPr>
        <b/>
        <sz val="20"/>
        <rFont val="Times New Roman"/>
        <family val="1"/>
      </rPr>
      <t>72%</t>
    </r>
  </si>
  <si>
    <r>
      <t>累计完成路基工程</t>
    </r>
    <r>
      <rPr>
        <b/>
        <sz val="20"/>
        <rFont val="Times New Roman"/>
        <family val="1"/>
      </rPr>
      <t>93%</t>
    </r>
    <r>
      <rPr>
        <b/>
        <sz val="20"/>
        <rFont val="黑体"/>
        <family val="3"/>
        <charset val="134"/>
      </rPr>
      <t>，桥涵工程完成</t>
    </r>
    <r>
      <rPr>
        <b/>
        <sz val="20"/>
        <rFont val="Times New Roman"/>
        <family val="1"/>
      </rPr>
      <t>76%</t>
    </r>
    <r>
      <rPr>
        <b/>
        <sz val="20"/>
        <rFont val="黑体"/>
        <family val="3"/>
        <charset val="134"/>
      </rPr>
      <t>，隧道工程完成</t>
    </r>
    <r>
      <rPr>
        <b/>
        <sz val="20"/>
        <rFont val="Times New Roman"/>
        <family val="1"/>
      </rPr>
      <t>76%</t>
    </r>
  </si>
  <si>
    <r>
      <t>累计完成路基工程</t>
    </r>
    <r>
      <rPr>
        <b/>
        <sz val="20"/>
        <rFont val="Times New Roman"/>
        <family val="1"/>
      </rPr>
      <t>95%</t>
    </r>
    <r>
      <rPr>
        <b/>
        <sz val="20"/>
        <rFont val="黑体"/>
        <family val="3"/>
        <charset val="134"/>
      </rPr>
      <t>，桥涵工程完成</t>
    </r>
    <r>
      <rPr>
        <b/>
        <sz val="20"/>
        <rFont val="Times New Roman"/>
        <family val="1"/>
      </rPr>
      <t>80%</t>
    </r>
    <r>
      <rPr>
        <b/>
        <sz val="20"/>
        <rFont val="黑体"/>
        <family val="3"/>
        <charset val="134"/>
      </rPr>
      <t>，隧道工程完成</t>
    </r>
    <r>
      <rPr>
        <b/>
        <sz val="20"/>
        <rFont val="Times New Roman"/>
        <family val="1"/>
      </rPr>
      <t>80%</t>
    </r>
  </si>
  <si>
    <r>
      <t>市中区</t>
    </r>
    <r>
      <rPr>
        <b/>
        <sz val="20"/>
        <rFont val="Times New Roman"/>
        <family val="1"/>
      </rPr>
      <t xml:space="preserve">
</t>
    </r>
    <r>
      <rPr>
        <b/>
        <sz val="20"/>
        <rFont val="黑体"/>
        <family val="3"/>
        <charset val="134"/>
      </rPr>
      <t>峨眉山市夹江县</t>
    </r>
  </si>
  <si>
    <r>
      <t>2017-2021</t>
    </r>
    <r>
      <rPr>
        <b/>
        <sz val="20"/>
        <rFont val="黑体"/>
        <family val="3"/>
        <charset val="134"/>
      </rPr>
      <t>年</t>
    </r>
  </si>
  <si>
    <r>
      <t>路线全长</t>
    </r>
    <r>
      <rPr>
        <b/>
        <sz val="20"/>
        <rFont val="Times New Roman"/>
        <family val="1"/>
      </rPr>
      <t>136.12</t>
    </r>
    <r>
      <rPr>
        <b/>
        <sz val="20"/>
        <rFont val="黑体"/>
        <family val="3"/>
        <charset val="134"/>
      </rPr>
      <t>公里，其中乐山段全长</t>
    </r>
    <r>
      <rPr>
        <b/>
        <sz val="20"/>
        <rFont val="Times New Roman"/>
        <family val="1"/>
      </rPr>
      <t>38.614</t>
    </r>
    <r>
      <rPr>
        <b/>
        <sz val="20"/>
        <rFont val="黑体"/>
        <family val="3"/>
        <charset val="134"/>
      </rPr>
      <t>公里（含峨眉连接线</t>
    </r>
    <r>
      <rPr>
        <b/>
        <sz val="20"/>
        <rFont val="Times New Roman"/>
        <family val="1"/>
      </rPr>
      <t>8.6</t>
    </r>
    <r>
      <rPr>
        <b/>
        <sz val="20"/>
        <rFont val="黑体"/>
        <family val="3"/>
        <charset val="134"/>
      </rPr>
      <t>公里）</t>
    </r>
  </si>
  <si>
    <r>
      <t>BOT</t>
    </r>
    <r>
      <rPr>
        <b/>
        <sz val="20"/>
        <rFont val="黑体"/>
        <family val="3"/>
        <charset val="134"/>
      </rPr>
      <t>、政府</t>
    </r>
    <r>
      <rPr>
        <b/>
        <sz val="20"/>
        <rFont val="Times New Roman"/>
        <family val="1"/>
      </rPr>
      <t xml:space="preserve">
</t>
    </r>
    <r>
      <rPr>
        <b/>
        <sz val="20"/>
        <rFont val="黑体"/>
        <family val="3"/>
        <charset val="134"/>
      </rPr>
      <t>补助</t>
    </r>
  </si>
  <si>
    <r>
      <t>2017</t>
    </r>
    <r>
      <rPr>
        <b/>
        <sz val="20"/>
        <rFont val="黑体"/>
        <family val="3"/>
        <charset val="134"/>
      </rPr>
      <t>年</t>
    </r>
    <r>
      <rPr>
        <b/>
        <sz val="20"/>
        <rFont val="Times New Roman"/>
        <family val="1"/>
      </rPr>
      <t>5</t>
    </r>
    <r>
      <rPr>
        <b/>
        <sz val="20"/>
        <rFont val="黑体"/>
        <family val="3"/>
        <charset val="134"/>
      </rPr>
      <t>月</t>
    </r>
  </si>
  <si>
    <r>
      <t>施工区域</t>
    </r>
    <r>
      <rPr>
        <b/>
        <sz val="20"/>
        <rFont val="Times New Roman"/>
        <family val="1"/>
      </rPr>
      <t>K97+400-K128+561</t>
    </r>
    <r>
      <rPr>
        <b/>
        <sz val="20"/>
        <rFont val="黑体"/>
        <family val="3"/>
        <charset val="134"/>
      </rPr>
      <t>，</t>
    </r>
    <r>
      <rPr>
        <b/>
        <sz val="20"/>
        <rFont val="Times New Roman"/>
        <family val="1"/>
      </rPr>
      <t>LK1+510-LK10+012</t>
    </r>
    <r>
      <rPr>
        <b/>
        <sz val="20"/>
        <rFont val="黑体"/>
        <family val="3"/>
        <charset val="134"/>
      </rPr>
      <t>段，桥梁完成</t>
    </r>
    <r>
      <rPr>
        <b/>
        <sz val="20"/>
        <rFont val="Times New Roman"/>
        <family val="1"/>
      </rPr>
      <t>100%</t>
    </r>
    <r>
      <rPr>
        <b/>
        <sz val="20"/>
        <rFont val="黑体"/>
        <family val="3"/>
        <charset val="134"/>
      </rPr>
      <t>，路基路面完成</t>
    </r>
    <r>
      <rPr>
        <b/>
        <sz val="20"/>
        <rFont val="Times New Roman"/>
        <family val="1"/>
      </rPr>
      <t>100%,</t>
    </r>
    <r>
      <rPr>
        <b/>
        <sz val="20"/>
        <rFont val="黑体"/>
        <family val="3"/>
        <charset val="134"/>
      </rPr>
      <t>交安绿化完成</t>
    </r>
    <r>
      <rPr>
        <b/>
        <sz val="20"/>
        <rFont val="Times New Roman"/>
        <family val="1"/>
      </rPr>
      <t>80%</t>
    </r>
    <r>
      <rPr>
        <b/>
        <sz val="20"/>
        <rFont val="黑体"/>
        <family val="3"/>
        <charset val="134"/>
      </rPr>
      <t>，建成通车</t>
    </r>
  </si>
  <si>
    <r>
      <t>桥梁完成</t>
    </r>
    <r>
      <rPr>
        <b/>
        <sz val="20"/>
        <rFont val="Times New Roman"/>
        <family val="1"/>
      </rPr>
      <t>50%</t>
    </r>
    <r>
      <rPr>
        <b/>
        <sz val="20"/>
        <rFont val="黑体"/>
        <family val="3"/>
        <charset val="134"/>
      </rPr>
      <t>，路基完成</t>
    </r>
    <r>
      <rPr>
        <b/>
        <sz val="20"/>
        <rFont val="Times New Roman"/>
        <family val="1"/>
      </rPr>
      <t>80%</t>
    </r>
  </si>
  <si>
    <r>
      <t>桥梁完成</t>
    </r>
    <r>
      <rPr>
        <b/>
        <sz val="20"/>
        <rFont val="Times New Roman"/>
        <family val="1"/>
      </rPr>
      <t>80%</t>
    </r>
    <r>
      <rPr>
        <b/>
        <sz val="20"/>
        <rFont val="黑体"/>
        <family val="3"/>
        <charset val="134"/>
      </rPr>
      <t>，路基完成</t>
    </r>
    <r>
      <rPr>
        <b/>
        <sz val="20"/>
        <rFont val="Times New Roman"/>
        <family val="1"/>
      </rPr>
      <t>100%</t>
    </r>
  </si>
  <si>
    <r>
      <t>桥梁完成</t>
    </r>
    <r>
      <rPr>
        <b/>
        <sz val="20"/>
        <rFont val="Times New Roman"/>
        <family val="1"/>
      </rPr>
      <t>100%</t>
    </r>
    <r>
      <rPr>
        <b/>
        <sz val="20"/>
        <rFont val="黑体"/>
        <family val="3"/>
        <charset val="134"/>
      </rPr>
      <t>，路基防护工程完成</t>
    </r>
    <r>
      <rPr>
        <b/>
        <sz val="20"/>
        <rFont val="Times New Roman"/>
        <family val="1"/>
      </rPr>
      <t>100%</t>
    </r>
  </si>
  <si>
    <r>
      <t>市中区</t>
    </r>
    <r>
      <rPr>
        <b/>
        <sz val="20"/>
        <rFont val="Times New Roman"/>
        <family val="1"/>
      </rPr>
      <t xml:space="preserve">
</t>
    </r>
    <r>
      <rPr>
        <b/>
        <sz val="20"/>
        <rFont val="黑体"/>
        <family val="3"/>
        <charset val="134"/>
      </rPr>
      <t>井研县</t>
    </r>
  </si>
  <si>
    <r>
      <t>2021-2024</t>
    </r>
    <r>
      <rPr>
        <b/>
        <sz val="20"/>
        <rFont val="黑体"/>
        <family val="3"/>
        <charset val="134"/>
      </rPr>
      <t>年</t>
    </r>
  </si>
  <si>
    <r>
      <t>项目起于成都市第二绕城高速，途经眉山市、乐山市，接入乐山绕城高速，全长约</t>
    </r>
    <r>
      <rPr>
        <b/>
        <sz val="20"/>
        <rFont val="Times New Roman"/>
        <family val="1"/>
      </rPr>
      <t>92.1</t>
    </r>
    <r>
      <rPr>
        <b/>
        <sz val="20"/>
        <rFont val="黑体"/>
        <family val="3"/>
        <charset val="134"/>
      </rPr>
      <t>公里，其中乐山段约</t>
    </r>
    <r>
      <rPr>
        <b/>
        <sz val="20"/>
        <rFont val="Times New Roman"/>
        <family val="1"/>
      </rPr>
      <t>18.9</t>
    </r>
    <r>
      <rPr>
        <b/>
        <sz val="20"/>
        <rFont val="黑体"/>
        <family val="3"/>
        <charset val="134"/>
      </rPr>
      <t>公里，双向八车道，路基宽度</t>
    </r>
    <r>
      <rPr>
        <b/>
        <sz val="20"/>
        <rFont val="Times New Roman"/>
        <family val="1"/>
      </rPr>
      <t>42</t>
    </r>
    <r>
      <rPr>
        <b/>
        <sz val="20"/>
        <rFont val="黑体"/>
        <family val="3"/>
        <charset val="134"/>
      </rPr>
      <t>米，设计速度</t>
    </r>
    <r>
      <rPr>
        <b/>
        <sz val="20"/>
        <rFont val="Times New Roman"/>
        <family val="1"/>
      </rPr>
      <t>120</t>
    </r>
    <r>
      <rPr>
        <b/>
        <sz val="20"/>
        <rFont val="黑体"/>
        <family val="3"/>
        <charset val="134"/>
      </rPr>
      <t>公里</t>
    </r>
    <r>
      <rPr>
        <b/>
        <sz val="20"/>
        <rFont val="Times New Roman"/>
        <family val="1"/>
      </rPr>
      <t>/</t>
    </r>
    <r>
      <rPr>
        <b/>
        <sz val="20"/>
        <rFont val="黑体"/>
        <family val="3"/>
        <charset val="134"/>
      </rPr>
      <t>小时</t>
    </r>
  </si>
  <si>
    <r>
      <t>2021</t>
    </r>
    <r>
      <rPr>
        <b/>
        <sz val="20"/>
        <rFont val="黑体"/>
        <family val="3"/>
        <charset val="134"/>
      </rPr>
      <t>年</t>
    </r>
    <r>
      <rPr>
        <b/>
        <sz val="20"/>
        <rFont val="Times New Roman"/>
        <family val="1"/>
      </rPr>
      <t>9</t>
    </r>
    <r>
      <rPr>
        <b/>
        <sz val="20"/>
        <rFont val="黑体"/>
        <family val="3"/>
        <charset val="134"/>
      </rPr>
      <t>月</t>
    </r>
  </si>
  <si>
    <r>
      <t>取得立项批复，积极开展勘察设计编制报批。完成</t>
    </r>
    <r>
      <rPr>
        <b/>
        <sz val="20"/>
        <rFont val="Times New Roman"/>
        <family val="1"/>
      </rPr>
      <t>BOT</t>
    </r>
    <r>
      <rPr>
        <b/>
        <sz val="20"/>
        <rFont val="黑体"/>
        <family val="3"/>
        <charset val="134"/>
      </rPr>
      <t>招商工作，确认项目业主单位，实现开工建设</t>
    </r>
  </si>
  <si>
    <r>
      <t>项目起于渔溪镇南侧，与</t>
    </r>
    <r>
      <rPr>
        <b/>
        <sz val="20"/>
        <rFont val="Times New Roman"/>
        <family val="1"/>
      </rPr>
      <t>G76</t>
    </r>
    <r>
      <rPr>
        <b/>
        <sz val="20"/>
        <rFont val="黑体"/>
        <family val="3"/>
        <charset val="134"/>
      </rPr>
      <t>厦蓉高速公路、资中至铜梁高速公路相接，经内江市、眉山市和乐山市井研县、市中区，与天府新区经眉山至乐山高速公路相接。项目全长约</t>
    </r>
    <r>
      <rPr>
        <b/>
        <sz val="20"/>
        <rFont val="Times New Roman"/>
        <family val="1"/>
      </rPr>
      <t>90.49</t>
    </r>
    <r>
      <rPr>
        <b/>
        <sz val="20"/>
        <rFont val="黑体"/>
        <family val="3"/>
        <charset val="134"/>
      </rPr>
      <t>公里，设计速度</t>
    </r>
    <r>
      <rPr>
        <b/>
        <sz val="20"/>
        <rFont val="Times New Roman"/>
        <family val="1"/>
      </rPr>
      <t>100</t>
    </r>
    <r>
      <rPr>
        <b/>
        <sz val="20"/>
        <rFont val="黑体"/>
        <family val="3"/>
        <charset val="134"/>
      </rPr>
      <t>公里</t>
    </r>
    <r>
      <rPr>
        <b/>
        <sz val="20"/>
        <rFont val="Times New Roman"/>
        <family val="1"/>
      </rPr>
      <t>/</t>
    </r>
    <r>
      <rPr>
        <b/>
        <sz val="20"/>
        <rFont val="黑体"/>
        <family val="3"/>
        <charset val="134"/>
      </rPr>
      <t>小时，双向六车道</t>
    </r>
  </si>
  <si>
    <r>
      <t>2021</t>
    </r>
    <r>
      <rPr>
        <b/>
        <sz val="20"/>
        <rFont val="黑体"/>
        <family val="3"/>
        <charset val="134"/>
      </rPr>
      <t>年</t>
    </r>
    <r>
      <rPr>
        <b/>
        <sz val="20"/>
        <rFont val="Times New Roman"/>
        <family val="1"/>
      </rPr>
      <t>11</t>
    </r>
    <r>
      <rPr>
        <b/>
        <sz val="20"/>
        <rFont val="黑体"/>
        <family val="3"/>
        <charset val="134"/>
      </rPr>
      <t>月</t>
    </r>
  </si>
  <si>
    <r>
      <t>积极开展</t>
    </r>
    <r>
      <rPr>
        <b/>
        <sz val="20"/>
        <rFont val="Times New Roman"/>
        <family val="1"/>
      </rPr>
      <t>BOT</t>
    </r>
    <r>
      <rPr>
        <b/>
        <sz val="20"/>
        <rFont val="黑体"/>
        <family val="3"/>
        <charset val="134"/>
      </rPr>
      <t>招商工作</t>
    </r>
  </si>
  <si>
    <r>
      <t>峨边彝族自治县</t>
    </r>
    <r>
      <rPr>
        <b/>
        <sz val="20"/>
        <rFont val="Times New Roman"/>
        <family val="1"/>
      </rPr>
      <t xml:space="preserve">
</t>
    </r>
    <r>
      <rPr>
        <b/>
        <sz val="20"/>
        <rFont val="黑体"/>
        <family val="3"/>
        <charset val="134"/>
      </rPr>
      <t>马边彝族自治县</t>
    </r>
  </si>
  <si>
    <r>
      <t>2023-2027</t>
    </r>
    <r>
      <rPr>
        <b/>
        <sz val="20"/>
        <rFont val="黑体"/>
        <family val="3"/>
        <charset val="134"/>
      </rPr>
      <t>年</t>
    </r>
  </si>
  <si>
    <r>
      <t>项目起于峨汉高速峨边彝族自治县境内，经马边彝族自治县，至宜宾屏山县新市镇。项目全长约</t>
    </r>
    <r>
      <rPr>
        <b/>
        <sz val="20"/>
        <rFont val="Times New Roman"/>
        <family val="1"/>
      </rPr>
      <t>120</t>
    </r>
    <r>
      <rPr>
        <b/>
        <sz val="20"/>
        <rFont val="黑体"/>
        <family val="3"/>
        <charset val="134"/>
      </rPr>
      <t>公里，设计时速</t>
    </r>
    <r>
      <rPr>
        <b/>
        <sz val="20"/>
        <rFont val="Times New Roman"/>
        <family val="1"/>
      </rPr>
      <t>80</t>
    </r>
    <r>
      <rPr>
        <b/>
        <sz val="20"/>
        <rFont val="黑体"/>
        <family val="3"/>
        <charset val="134"/>
      </rPr>
      <t>公里</t>
    </r>
    <r>
      <rPr>
        <b/>
        <sz val="20"/>
        <rFont val="Times New Roman"/>
        <family val="1"/>
      </rPr>
      <t>/</t>
    </r>
    <r>
      <rPr>
        <b/>
        <sz val="20"/>
        <rFont val="黑体"/>
        <family val="3"/>
        <charset val="134"/>
      </rPr>
      <t>小时，路基宽度</t>
    </r>
    <r>
      <rPr>
        <b/>
        <sz val="20"/>
        <rFont val="Times New Roman"/>
        <family val="1"/>
      </rPr>
      <t>25.5</t>
    </r>
    <r>
      <rPr>
        <b/>
        <sz val="20"/>
        <rFont val="黑体"/>
        <family val="3"/>
        <charset val="134"/>
      </rPr>
      <t>米，总投资约</t>
    </r>
    <r>
      <rPr>
        <b/>
        <sz val="20"/>
        <rFont val="Times New Roman"/>
        <family val="1"/>
      </rPr>
      <t>267</t>
    </r>
    <r>
      <rPr>
        <b/>
        <sz val="20"/>
        <rFont val="黑体"/>
        <family val="3"/>
        <charset val="134"/>
      </rPr>
      <t>亿元，其中乐山段长约</t>
    </r>
    <r>
      <rPr>
        <b/>
        <sz val="20"/>
        <rFont val="Times New Roman"/>
        <family val="1"/>
      </rPr>
      <t>113</t>
    </r>
    <r>
      <rPr>
        <b/>
        <sz val="20"/>
        <rFont val="黑体"/>
        <family val="3"/>
        <charset val="134"/>
      </rPr>
      <t>公里</t>
    </r>
  </si>
  <si>
    <r>
      <t>2023</t>
    </r>
    <r>
      <rPr>
        <b/>
        <sz val="20"/>
        <rFont val="黑体"/>
        <family val="3"/>
        <charset val="134"/>
      </rPr>
      <t>年</t>
    </r>
  </si>
  <si>
    <r>
      <t>2015-2021</t>
    </r>
    <r>
      <rPr>
        <b/>
        <sz val="20"/>
        <rFont val="黑体"/>
        <family val="3"/>
        <charset val="134"/>
      </rPr>
      <t>年</t>
    </r>
  </si>
  <si>
    <r>
      <t>建设</t>
    </r>
    <r>
      <rPr>
        <b/>
        <sz val="20"/>
        <rFont val="Times New Roman"/>
        <family val="1"/>
      </rPr>
      <t>220</t>
    </r>
    <r>
      <rPr>
        <b/>
        <sz val="20"/>
        <rFont val="黑体"/>
        <family val="3"/>
        <charset val="134"/>
      </rPr>
      <t>米</t>
    </r>
    <r>
      <rPr>
        <b/>
        <sz val="20"/>
        <rFont val="Times New Roman"/>
        <family val="1"/>
      </rPr>
      <t>×34</t>
    </r>
    <r>
      <rPr>
        <b/>
        <sz val="20"/>
        <rFont val="黑体"/>
        <family val="3"/>
        <charset val="134"/>
      </rPr>
      <t>米</t>
    </r>
    <r>
      <rPr>
        <b/>
        <sz val="20"/>
        <rFont val="Times New Roman"/>
        <family val="1"/>
      </rPr>
      <t>×4.5</t>
    </r>
    <r>
      <rPr>
        <b/>
        <sz val="20"/>
        <rFont val="黑体"/>
        <family val="3"/>
        <charset val="134"/>
      </rPr>
      <t>米三级船闸，装机容量</t>
    </r>
    <r>
      <rPr>
        <b/>
        <sz val="20"/>
        <rFont val="Times New Roman"/>
        <family val="1"/>
      </rPr>
      <t>50</t>
    </r>
    <r>
      <rPr>
        <b/>
        <sz val="20"/>
        <rFont val="黑体"/>
        <family val="3"/>
        <charset val="134"/>
      </rPr>
      <t>万千瓦，主要建筑物包括船闸、泄洪冲砂闸、发电厂房、混凝土重力坝和库区防洪堤等</t>
    </r>
  </si>
  <si>
    <r>
      <t>2015</t>
    </r>
    <r>
      <rPr>
        <b/>
        <sz val="20"/>
        <rFont val="黑体"/>
        <family val="3"/>
        <charset val="134"/>
      </rPr>
      <t>年</t>
    </r>
    <r>
      <rPr>
        <b/>
        <sz val="20"/>
        <rFont val="Times New Roman"/>
        <family val="1"/>
      </rPr>
      <t>12</t>
    </r>
    <r>
      <rPr>
        <b/>
        <sz val="20"/>
        <rFont val="黑体"/>
        <family val="3"/>
        <charset val="134"/>
      </rPr>
      <t>月</t>
    </r>
  </si>
  <si>
    <r>
      <t>2018-2024</t>
    </r>
    <r>
      <rPr>
        <b/>
        <sz val="20"/>
        <rFont val="黑体"/>
        <family val="3"/>
        <charset val="134"/>
      </rPr>
      <t>年</t>
    </r>
  </si>
  <si>
    <r>
      <t>枢纽总库容为</t>
    </r>
    <r>
      <rPr>
        <b/>
        <sz val="20"/>
        <rFont val="Times New Roman"/>
        <family val="1"/>
      </rPr>
      <t>3.24</t>
    </r>
    <r>
      <rPr>
        <b/>
        <sz val="20"/>
        <rFont val="黑体"/>
        <family val="3"/>
        <charset val="134"/>
      </rPr>
      <t>亿立方米，装机容量</t>
    </r>
    <r>
      <rPr>
        <b/>
        <sz val="20"/>
        <rFont val="Times New Roman"/>
        <family val="1"/>
      </rPr>
      <t>480</t>
    </r>
    <r>
      <rPr>
        <b/>
        <sz val="20"/>
        <rFont val="黑体"/>
        <family val="3"/>
        <charset val="134"/>
      </rPr>
      <t>兆瓦，主要建筑物有船闸、发电厂房、大坝、泄洪冲砂闸、鱼道、库区防护等，渠化岷江三级航道</t>
    </r>
    <r>
      <rPr>
        <b/>
        <sz val="20"/>
        <rFont val="Times New Roman"/>
        <family val="1"/>
      </rPr>
      <t>31.8</t>
    </r>
    <r>
      <rPr>
        <b/>
        <sz val="20"/>
        <rFont val="黑体"/>
        <family val="3"/>
        <charset val="134"/>
      </rPr>
      <t>公里，建设标准为</t>
    </r>
    <r>
      <rPr>
        <b/>
        <sz val="20"/>
        <rFont val="Times New Roman"/>
        <family val="1"/>
      </rPr>
      <t>2.4</t>
    </r>
    <r>
      <rPr>
        <b/>
        <sz val="20"/>
        <rFont val="黑体"/>
        <family val="3"/>
        <charset val="134"/>
      </rPr>
      <t>米</t>
    </r>
    <r>
      <rPr>
        <b/>
        <sz val="20"/>
        <rFont val="Times New Roman"/>
        <family val="1"/>
      </rPr>
      <t>×60</t>
    </r>
    <r>
      <rPr>
        <b/>
        <sz val="20"/>
        <rFont val="黑体"/>
        <family val="3"/>
        <charset val="134"/>
      </rPr>
      <t>米</t>
    </r>
    <r>
      <rPr>
        <b/>
        <sz val="20"/>
        <rFont val="Times New Roman"/>
        <family val="1"/>
      </rPr>
      <t>×500</t>
    </r>
    <r>
      <rPr>
        <b/>
        <sz val="20"/>
        <rFont val="黑体"/>
        <family val="3"/>
        <charset val="134"/>
      </rPr>
      <t>米（设计水深×航道宽度×弯曲半径），建设三级船闸</t>
    </r>
    <r>
      <rPr>
        <b/>
        <sz val="20"/>
        <rFont val="Times New Roman"/>
        <family val="1"/>
      </rPr>
      <t>1</t>
    </r>
    <r>
      <rPr>
        <b/>
        <sz val="20"/>
        <rFont val="黑体"/>
        <family val="3"/>
        <charset val="134"/>
      </rPr>
      <t>座，船闸尺度为</t>
    </r>
    <r>
      <rPr>
        <b/>
        <sz val="20"/>
        <rFont val="Times New Roman"/>
        <family val="1"/>
      </rPr>
      <t>220</t>
    </r>
    <r>
      <rPr>
        <b/>
        <sz val="20"/>
        <rFont val="黑体"/>
        <family val="3"/>
        <charset val="134"/>
      </rPr>
      <t>米</t>
    </r>
    <r>
      <rPr>
        <b/>
        <sz val="20"/>
        <rFont val="Times New Roman"/>
        <family val="1"/>
      </rPr>
      <t>×34</t>
    </r>
    <r>
      <rPr>
        <b/>
        <sz val="20"/>
        <rFont val="黑体"/>
        <family val="3"/>
        <charset val="134"/>
      </rPr>
      <t>米</t>
    </r>
    <r>
      <rPr>
        <b/>
        <sz val="20"/>
        <rFont val="Times New Roman"/>
        <family val="1"/>
      </rPr>
      <t>×4.5</t>
    </r>
    <r>
      <rPr>
        <b/>
        <sz val="20"/>
        <rFont val="黑体"/>
        <family val="3"/>
        <charset val="134"/>
      </rPr>
      <t>米，单向年通过能力</t>
    </r>
    <r>
      <rPr>
        <b/>
        <sz val="20"/>
        <rFont val="Times New Roman"/>
        <family val="1"/>
      </rPr>
      <t>1357</t>
    </r>
    <r>
      <rPr>
        <b/>
        <sz val="20"/>
        <rFont val="黑体"/>
        <family val="3"/>
        <charset val="134"/>
      </rPr>
      <t>万吨</t>
    </r>
  </si>
  <si>
    <r>
      <t>2018</t>
    </r>
    <r>
      <rPr>
        <b/>
        <sz val="20"/>
        <rFont val="黑体"/>
        <family val="3"/>
        <charset val="134"/>
      </rPr>
      <t>年</t>
    </r>
    <r>
      <rPr>
        <b/>
        <sz val="20"/>
        <rFont val="Times New Roman"/>
        <family val="1"/>
      </rPr>
      <t>12</t>
    </r>
    <r>
      <rPr>
        <b/>
        <sz val="20"/>
        <rFont val="黑体"/>
        <family val="3"/>
        <charset val="134"/>
      </rPr>
      <t>月</t>
    </r>
  </si>
  <si>
    <r>
      <t>2021-2026</t>
    </r>
    <r>
      <rPr>
        <b/>
        <sz val="20"/>
        <rFont val="黑体"/>
        <family val="3"/>
        <charset val="134"/>
      </rPr>
      <t>年</t>
    </r>
  </si>
  <si>
    <r>
      <t>建设三级船闸</t>
    </r>
    <r>
      <rPr>
        <b/>
        <sz val="20"/>
        <rFont val="Times New Roman"/>
        <family val="1"/>
      </rPr>
      <t>1</t>
    </r>
    <r>
      <rPr>
        <b/>
        <sz val="20"/>
        <rFont val="黑体"/>
        <family val="3"/>
        <charset val="134"/>
      </rPr>
      <t>座，船闸尺度为</t>
    </r>
    <r>
      <rPr>
        <b/>
        <sz val="20"/>
        <rFont val="Times New Roman"/>
        <family val="1"/>
      </rPr>
      <t>220</t>
    </r>
    <r>
      <rPr>
        <b/>
        <sz val="20"/>
        <rFont val="黑体"/>
        <family val="3"/>
        <charset val="134"/>
      </rPr>
      <t>米</t>
    </r>
    <r>
      <rPr>
        <b/>
        <sz val="20"/>
        <rFont val="Times New Roman"/>
        <family val="1"/>
      </rPr>
      <t>×34</t>
    </r>
    <r>
      <rPr>
        <b/>
        <sz val="20"/>
        <rFont val="黑体"/>
        <family val="3"/>
        <charset val="134"/>
      </rPr>
      <t>米</t>
    </r>
    <r>
      <rPr>
        <b/>
        <sz val="20"/>
        <rFont val="Times New Roman"/>
        <family val="1"/>
      </rPr>
      <t>×4.5</t>
    </r>
    <r>
      <rPr>
        <b/>
        <sz val="20"/>
        <rFont val="黑体"/>
        <family val="3"/>
        <charset val="134"/>
      </rPr>
      <t>米，渠化航道</t>
    </r>
    <r>
      <rPr>
        <b/>
        <sz val="20"/>
        <rFont val="Times New Roman"/>
        <family val="1"/>
      </rPr>
      <t>18</t>
    </r>
    <r>
      <rPr>
        <b/>
        <sz val="20"/>
        <rFont val="黑体"/>
        <family val="3"/>
        <charset val="134"/>
      </rPr>
      <t>公里，装机容量</t>
    </r>
    <r>
      <rPr>
        <b/>
        <sz val="20"/>
        <rFont val="Times New Roman"/>
        <family val="1"/>
      </rPr>
      <t>40.54</t>
    </r>
    <r>
      <rPr>
        <b/>
        <sz val="20"/>
        <rFont val="黑体"/>
        <family val="3"/>
        <charset val="134"/>
      </rPr>
      <t>万千瓦</t>
    </r>
  </si>
  <si>
    <r>
      <t>2021</t>
    </r>
    <r>
      <rPr>
        <b/>
        <sz val="20"/>
        <rFont val="黑体"/>
        <family val="3"/>
        <charset val="134"/>
      </rPr>
      <t>年</t>
    </r>
    <r>
      <rPr>
        <b/>
        <sz val="20"/>
        <rFont val="Times New Roman"/>
        <family val="1"/>
      </rPr>
      <t>10</t>
    </r>
    <r>
      <rPr>
        <b/>
        <sz val="20"/>
        <rFont val="黑体"/>
        <family val="3"/>
        <charset val="134"/>
      </rPr>
      <t>月</t>
    </r>
  </si>
  <si>
    <r>
      <t>取得项目环评、先行用地等批复，完成金沙输气管线迁建</t>
    </r>
    <r>
      <rPr>
        <b/>
        <sz val="20"/>
        <rFont val="Times New Roman"/>
        <family val="1"/>
      </rPr>
      <t>,</t>
    </r>
    <r>
      <rPr>
        <b/>
        <sz val="20"/>
        <rFont val="黑体"/>
        <family val="3"/>
        <charset val="134"/>
      </rPr>
      <t>推进进场道路、施工营地建设，开展一期一枯施工</t>
    </r>
  </si>
  <si>
    <r>
      <t>建设</t>
    </r>
    <r>
      <rPr>
        <b/>
        <sz val="20"/>
        <rFont val="Times New Roman"/>
        <family val="1"/>
      </rPr>
      <t>200</t>
    </r>
    <r>
      <rPr>
        <b/>
        <sz val="20"/>
        <rFont val="黑体"/>
        <family val="3"/>
        <charset val="134"/>
      </rPr>
      <t>米</t>
    </r>
    <r>
      <rPr>
        <b/>
        <sz val="20"/>
        <rFont val="Times New Roman"/>
        <family val="1"/>
      </rPr>
      <t>×34</t>
    </r>
    <r>
      <rPr>
        <b/>
        <sz val="20"/>
        <rFont val="黑体"/>
        <family val="3"/>
        <charset val="134"/>
      </rPr>
      <t>米</t>
    </r>
    <r>
      <rPr>
        <b/>
        <sz val="20"/>
        <rFont val="Times New Roman"/>
        <family val="1"/>
      </rPr>
      <t>×4.5</t>
    </r>
    <r>
      <rPr>
        <b/>
        <sz val="20"/>
        <rFont val="黑体"/>
        <family val="3"/>
        <charset val="134"/>
      </rPr>
      <t>米三级船闸，装机容量</t>
    </r>
    <r>
      <rPr>
        <b/>
        <sz val="20"/>
        <rFont val="Times New Roman"/>
        <family val="1"/>
      </rPr>
      <t>26</t>
    </r>
    <r>
      <rPr>
        <b/>
        <sz val="20"/>
        <rFont val="黑体"/>
        <family val="3"/>
        <charset val="134"/>
      </rPr>
      <t>万千瓦，主要建筑物包括船闸、泄洪冲砂闸、发电厂房、混凝土重力坝和库区防洪堤等</t>
    </r>
  </si>
  <si>
    <r>
      <t>乐山市</t>
    </r>
    <r>
      <rPr>
        <b/>
        <sz val="20"/>
        <rFont val="Times New Roman"/>
        <family val="1"/>
      </rPr>
      <t xml:space="preserve">
</t>
    </r>
    <r>
      <rPr>
        <b/>
        <sz val="20"/>
        <rFont val="黑体"/>
        <family val="3"/>
        <charset val="134"/>
      </rPr>
      <t>宜宾市</t>
    </r>
  </si>
  <si>
    <r>
      <t>2020-2024</t>
    </r>
    <r>
      <rPr>
        <b/>
        <sz val="20"/>
        <rFont val="黑体"/>
        <family val="3"/>
        <charset val="134"/>
      </rPr>
      <t>年</t>
    </r>
  </si>
  <si>
    <r>
      <t>进行筑坝、疏浚、挖石、护岸等建设。按内河三级标准建设，航道尺度</t>
    </r>
    <r>
      <rPr>
        <b/>
        <sz val="20"/>
        <rFont val="Times New Roman"/>
        <family val="1"/>
      </rPr>
      <t>2.4</t>
    </r>
    <r>
      <rPr>
        <b/>
        <sz val="20"/>
        <rFont val="黑体"/>
        <family val="3"/>
        <charset val="134"/>
      </rPr>
      <t>米</t>
    </r>
    <r>
      <rPr>
        <b/>
        <sz val="20"/>
        <rFont val="Times New Roman"/>
        <family val="1"/>
      </rPr>
      <t>×60</t>
    </r>
    <r>
      <rPr>
        <b/>
        <sz val="20"/>
        <rFont val="黑体"/>
        <family val="3"/>
        <charset val="134"/>
      </rPr>
      <t>米</t>
    </r>
    <r>
      <rPr>
        <b/>
        <sz val="20"/>
        <rFont val="Times New Roman"/>
        <family val="1"/>
      </rPr>
      <t>×480</t>
    </r>
    <r>
      <rPr>
        <b/>
        <sz val="20"/>
        <rFont val="黑体"/>
        <family val="3"/>
        <charset val="134"/>
      </rPr>
      <t>米（设计水深</t>
    </r>
    <r>
      <rPr>
        <b/>
        <sz val="20"/>
        <rFont val="Times New Roman"/>
        <family val="1"/>
      </rPr>
      <t>×</t>
    </r>
    <r>
      <rPr>
        <b/>
        <sz val="20"/>
        <rFont val="黑体"/>
        <family val="3"/>
        <charset val="134"/>
      </rPr>
      <t>航道宽度</t>
    </r>
    <r>
      <rPr>
        <b/>
        <sz val="20"/>
        <rFont val="Times New Roman"/>
        <family val="1"/>
      </rPr>
      <t>×</t>
    </r>
    <r>
      <rPr>
        <b/>
        <sz val="20"/>
        <rFont val="黑体"/>
        <family val="3"/>
        <charset val="134"/>
      </rPr>
      <t>弯曲半径），通行</t>
    </r>
    <r>
      <rPr>
        <b/>
        <sz val="20"/>
        <rFont val="Times New Roman"/>
        <family val="1"/>
      </rPr>
      <t>1000</t>
    </r>
    <r>
      <rPr>
        <b/>
        <sz val="20"/>
        <rFont val="黑体"/>
        <family val="3"/>
        <charset val="134"/>
      </rPr>
      <t>吨级自航机驳</t>
    </r>
  </si>
  <si>
    <r>
      <t>2020</t>
    </r>
    <r>
      <rPr>
        <b/>
        <sz val="20"/>
        <rFont val="黑体"/>
        <family val="3"/>
        <charset val="134"/>
      </rPr>
      <t>年</t>
    </r>
    <r>
      <rPr>
        <b/>
        <sz val="20"/>
        <rFont val="Times New Roman"/>
        <family val="1"/>
      </rPr>
      <t>12</t>
    </r>
    <r>
      <rPr>
        <b/>
        <sz val="20"/>
        <rFont val="黑体"/>
        <family val="3"/>
        <charset val="134"/>
      </rPr>
      <t>月</t>
    </r>
  </si>
  <si>
    <r>
      <t>完成航行水尺的施工；干龙子滩、龙溪口滩、老君碛滩、白甲滩的顺坝及护滩带施工完成</t>
    </r>
    <r>
      <rPr>
        <b/>
        <sz val="20"/>
        <rFont val="Times New Roman"/>
        <family val="1"/>
      </rPr>
      <t>50%</t>
    </r>
    <r>
      <rPr>
        <b/>
        <sz val="20"/>
        <rFont val="黑体"/>
        <family val="3"/>
        <charset val="134"/>
      </rPr>
      <t>，疏浚工程完成</t>
    </r>
    <r>
      <rPr>
        <b/>
        <sz val="20"/>
        <rFont val="Times New Roman"/>
        <family val="1"/>
      </rPr>
      <t>50%</t>
    </r>
    <r>
      <rPr>
        <b/>
        <sz val="20"/>
        <rFont val="黑体"/>
        <family val="3"/>
        <charset val="134"/>
      </rPr>
      <t>；新开河滩顺坝及护滩带施工完成</t>
    </r>
    <r>
      <rPr>
        <b/>
        <sz val="20"/>
        <rFont val="Times New Roman"/>
        <family val="1"/>
      </rPr>
      <t>15%</t>
    </r>
  </si>
  <si>
    <r>
      <t>完成</t>
    </r>
    <r>
      <rPr>
        <b/>
        <sz val="20"/>
        <rFont val="Times New Roman"/>
        <family val="1"/>
      </rPr>
      <t>11</t>
    </r>
    <r>
      <rPr>
        <b/>
        <sz val="20"/>
        <rFont val="黑体"/>
        <family val="3"/>
        <charset val="134"/>
      </rPr>
      <t>处航行水尺的施工；干龙子滩、龙溪口滩、老君碛滩、白甲滩的顺坝及护滩带施工完成</t>
    </r>
    <r>
      <rPr>
        <b/>
        <sz val="20"/>
        <rFont val="Times New Roman"/>
        <family val="1"/>
      </rPr>
      <t>15%</t>
    </r>
    <r>
      <rPr>
        <b/>
        <sz val="20"/>
        <rFont val="黑体"/>
        <family val="3"/>
        <charset val="134"/>
      </rPr>
      <t>，疏浚工程完成</t>
    </r>
    <r>
      <rPr>
        <b/>
        <sz val="20"/>
        <rFont val="Times New Roman"/>
        <family val="1"/>
      </rPr>
      <t>10%</t>
    </r>
  </si>
  <si>
    <r>
      <t>干龙子滩、龙溪口滩、老君碛滩、白甲滩的顺坝及护滩带的施工完成</t>
    </r>
    <r>
      <rPr>
        <b/>
        <sz val="20"/>
        <rFont val="Times New Roman"/>
        <family val="1"/>
      </rPr>
      <t>25%</t>
    </r>
    <r>
      <rPr>
        <b/>
        <sz val="20"/>
        <rFont val="黑体"/>
        <family val="3"/>
        <charset val="134"/>
      </rPr>
      <t>，疏浚工程完成</t>
    </r>
    <r>
      <rPr>
        <b/>
        <sz val="20"/>
        <rFont val="Times New Roman"/>
        <family val="1"/>
      </rPr>
      <t>20%</t>
    </r>
  </si>
  <si>
    <r>
      <t>干龙子滩、龙溪口滩、老君碛滩、白甲滩的顺坝及护滩带的施工完成</t>
    </r>
    <r>
      <rPr>
        <b/>
        <sz val="20"/>
        <rFont val="Times New Roman"/>
        <family val="1"/>
      </rPr>
      <t>35%</t>
    </r>
    <r>
      <rPr>
        <b/>
        <sz val="20"/>
        <rFont val="黑体"/>
        <family val="3"/>
        <charset val="134"/>
      </rPr>
      <t>，疏浚工程完成</t>
    </r>
    <r>
      <rPr>
        <b/>
        <sz val="20"/>
        <rFont val="Times New Roman"/>
        <family val="1"/>
      </rPr>
      <t>25%</t>
    </r>
  </si>
  <si>
    <r>
      <t>干龙子滩、龙溪口滩、老君碛滩、白甲滩的顺坝及护滩带施工完成</t>
    </r>
    <r>
      <rPr>
        <b/>
        <sz val="20"/>
        <rFont val="Times New Roman"/>
        <family val="1"/>
      </rPr>
      <t>50%</t>
    </r>
    <r>
      <rPr>
        <b/>
        <sz val="20"/>
        <rFont val="黑体"/>
        <family val="3"/>
        <charset val="134"/>
      </rPr>
      <t>，疏浚工程完成</t>
    </r>
    <r>
      <rPr>
        <b/>
        <sz val="20"/>
        <rFont val="Times New Roman"/>
        <family val="1"/>
      </rPr>
      <t>50%</t>
    </r>
    <r>
      <rPr>
        <b/>
        <sz val="20"/>
        <rFont val="黑体"/>
        <family val="3"/>
        <charset val="134"/>
      </rPr>
      <t>；新开河滩顺坝及护滩带的施工完成</t>
    </r>
    <r>
      <rPr>
        <b/>
        <sz val="20"/>
        <rFont val="Times New Roman"/>
        <family val="1"/>
      </rPr>
      <t>15%</t>
    </r>
  </si>
  <si>
    <r>
      <t>市中区</t>
    </r>
    <r>
      <rPr>
        <b/>
        <sz val="20"/>
        <rFont val="Times New Roman"/>
        <family val="1"/>
      </rPr>
      <t xml:space="preserve">
</t>
    </r>
    <r>
      <rPr>
        <b/>
        <sz val="20"/>
        <rFont val="黑体"/>
        <family val="3"/>
        <charset val="134"/>
      </rPr>
      <t>沙湾区</t>
    </r>
    <r>
      <rPr>
        <b/>
        <sz val="20"/>
        <rFont val="Times New Roman"/>
        <family val="1"/>
      </rPr>
      <t xml:space="preserve">
</t>
    </r>
    <r>
      <rPr>
        <b/>
        <sz val="20"/>
        <rFont val="黑体"/>
        <family val="3"/>
        <charset val="134"/>
      </rPr>
      <t>金口河区</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峨边彝族自治县</t>
    </r>
  </si>
  <si>
    <r>
      <t>成昆铁路峨米段起于峨眉山市，经沙湾区、峨边彝族自治县、金口河区至攀枝花市米易县，全长约</t>
    </r>
    <r>
      <rPr>
        <b/>
        <sz val="20"/>
        <rFont val="Times New Roman"/>
        <family val="1"/>
      </rPr>
      <t>397</t>
    </r>
    <r>
      <rPr>
        <b/>
        <sz val="20"/>
        <rFont val="黑体"/>
        <family val="3"/>
        <charset val="134"/>
      </rPr>
      <t>公里，设计时速</t>
    </r>
    <r>
      <rPr>
        <b/>
        <sz val="20"/>
        <rFont val="Times New Roman"/>
        <family val="1"/>
      </rPr>
      <t>160</t>
    </r>
    <r>
      <rPr>
        <b/>
        <sz val="20"/>
        <rFont val="黑体"/>
        <family val="3"/>
        <charset val="134"/>
      </rPr>
      <t>公里</t>
    </r>
    <r>
      <rPr>
        <b/>
        <sz val="20"/>
        <rFont val="Times New Roman"/>
        <family val="1"/>
      </rPr>
      <t>/</t>
    </r>
    <r>
      <rPr>
        <b/>
        <sz val="20"/>
        <rFont val="黑体"/>
        <family val="3"/>
        <charset val="134"/>
      </rPr>
      <t>小时。其中，乐山境内长约</t>
    </r>
    <r>
      <rPr>
        <b/>
        <sz val="20"/>
        <rFont val="Times New Roman"/>
        <family val="1"/>
      </rPr>
      <t>89</t>
    </r>
    <r>
      <rPr>
        <b/>
        <sz val="20"/>
        <rFont val="黑体"/>
        <family val="3"/>
        <charset val="134"/>
      </rPr>
      <t>公里</t>
    </r>
  </si>
  <si>
    <r>
      <t>2016</t>
    </r>
    <r>
      <rPr>
        <b/>
        <sz val="20"/>
        <rFont val="黑体"/>
        <family val="3"/>
        <charset val="134"/>
      </rPr>
      <t>年</t>
    </r>
    <r>
      <rPr>
        <b/>
        <sz val="20"/>
        <rFont val="Times New Roman"/>
        <family val="1"/>
      </rPr>
      <t>4</t>
    </r>
    <r>
      <rPr>
        <b/>
        <sz val="20"/>
        <rFont val="黑体"/>
        <family val="3"/>
        <charset val="134"/>
      </rPr>
      <t>月</t>
    </r>
  </si>
  <si>
    <r>
      <t>隧道全部贯通，桥梁下部结构全部完成，架梁完成</t>
    </r>
    <r>
      <rPr>
        <b/>
        <sz val="20"/>
        <rFont val="Times New Roman"/>
        <family val="1"/>
      </rPr>
      <t>30</t>
    </r>
    <r>
      <rPr>
        <b/>
        <sz val="20"/>
        <rFont val="黑体"/>
        <family val="3"/>
        <charset val="134"/>
      </rPr>
      <t>％，路基全部完成，无砟轨道全部完成</t>
    </r>
    <phoneticPr fontId="17" type="noConversion"/>
  </si>
  <si>
    <r>
      <t>隧道完成</t>
    </r>
    <r>
      <rPr>
        <b/>
        <sz val="20"/>
        <rFont val="Times New Roman"/>
        <family val="1"/>
      </rPr>
      <t>80</t>
    </r>
    <r>
      <rPr>
        <b/>
        <sz val="20"/>
        <rFont val="黑体"/>
        <family val="3"/>
        <charset val="134"/>
      </rPr>
      <t>％，桥梁下部结构完成</t>
    </r>
    <r>
      <rPr>
        <b/>
        <sz val="20"/>
        <rFont val="Times New Roman"/>
        <family val="1"/>
      </rPr>
      <t>75</t>
    </r>
    <r>
      <rPr>
        <b/>
        <sz val="20"/>
        <rFont val="黑体"/>
        <family val="3"/>
        <charset val="134"/>
      </rPr>
      <t>％，架梁完成</t>
    </r>
    <r>
      <rPr>
        <b/>
        <sz val="20"/>
        <rFont val="Times New Roman"/>
        <family val="1"/>
      </rPr>
      <t>5</t>
    </r>
    <r>
      <rPr>
        <b/>
        <sz val="20"/>
        <rFont val="黑体"/>
        <family val="3"/>
        <charset val="134"/>
      </rPr>
      <t>％，路基完成</t>
    </r>
    <r>
      <rPr>
        <b/>
        <sz val="20"/>
        <rFont val="Times New Roman"/>
        <family val="1"/>
      </rPr>
      <t>78</t>
    </r>
    <r>
      <rPr>
        <b/>
        <sz val="20"/>
        <rFont val="黑体"/>
        <family val="3"/>
        <charset val="134"/>
      </rPr>
      <t>％，无砟轨道完成</t>
    </r>
    <r>
      <rPr>
        <b/>
        <sz val="20"/>
        <rFont val="Times New Roman"/>
        <family val="1"/>
      </rPr>
      <t>40</t>
    </r>
    <r>
      <rPr>
        <b/>
        <sz val="20"/>
        <rFont val="黑体"/>
        <family val="3"/>
        <charset val="134"/>
      </rPr>
      <t>％</t>
    </r>
    <phoneticPr fontId="17" type="noConversion"/>
  </si>
  <si>
    <r>
      <t>隧道完成</t>
    </r>
    <r>
      <rPr>
        <b/>
        <sz val="20"/>
        <rFont val="Times New Roman"/>
        <family val="1"/>
      </rPr>
      <t>85</t>
    </r>
    <r>
      <rPr>
        <b/>
        <sz val="20"/>
        <rFont val="黑体"/>
        <family val="3"/>
        <charset val="134"/>
      </rPr>
      <t>％，桥梁下部结构完成</t>
    </r>
    <r>
      <rPr>
        <b/>
        <sz val="20"/>
        <rFont val="Times New Roman"/>
        <family val="1"/>
      </rPr>
      <t>83</t>
    </r>
    <r>
      <rPr>
        <b/>
        <sz val="20"/>
        <rFont val="黑体"/>
        <family val="3"/>
        <charset val="134"/>
      </rPr>
      <t>％，架梁完成</t>
    </r>
    <r>
      <rPr>
        <b/>
        <sz val="20"/>
        <rFont val="Times New Roman"/>
        <family val="1"/>
      </rPr>
      <t>15</t>
    </r>
    <r>
      <rPr>
        <b/>
        <sz val="20"/>
        <rFont val="黑体"/>
        <family val="3"/>
        <charset val="134"/>
      </rPr>
      <t>％，路基完成</t>
    </r>
    <r>
      <rPr>
        <b/>
        <sz val="20"/>
        <rFont val="Times New Roman"/>
        <family val="1"/>
      </rPr>
      <t>83</t>
    </r>
    <r>
      <rPr>
        <b/>
        <sz val="20"/>
        <rFont val="黑体"/>
        <family val="3"/>
        <charset val="134"/>
      </rPr>
      <t>％，无砟轨道完成</t>
    </r>
    <r>
      <rPr>
        <b/>
        <sz val="20"/>
        <rFont val="Times New Roman"/>
        <family val="1"/>
      </rPr>
      <t>60</t>
    </r>
    <r>
      <rPr>
        <b/>
        <sz val="20"/>
        <rFont val="黑体"/>
        <family val="3"/>
        <charset val="134"/>
      </rPr>
      <t>％</t>
    </r>
    <phoneticPr fontId="17" type="noConversion"/>
  </si>
  <si>
    <r>
      <t>隧道完成</t>
    </r>
    <r>
      <rPr>
        <b/>
        <sz val="20"/>
        <rFont val="Times New Roman"/>
        <family val="1"/>
      </rPr>
      <t>92</t>
    </r>
    <r>
      <rPr>
        <b/>
        <sz val="20"/>
        <rFont val="黑体"/>
        <family val="3"/>
        <charset val="134"/>
      </rPr>
      <t>％，桥梁下部结构完成</t>
    </r>
    <r>
      <rPr>
        <b/>
        <sz val="20"/>
        <rFont val="Times New Roman"/>
        <family val="1"/>
      </rPr>
      <t>90</t>
    </r>
    <r>
      <rPr>
        <b/>
        <sz val="20"/>
        <rFont val="黑体"/>
        <family val="3"/>
        <charset val="134"/>
      </rPr>
      <t>％，架梁完成</t>
    </r>
    <r>
      <rPr>
        <b/>
        <sz val="20"/>
        <rFont val="Times New Roman"/>
        <family val="1"/>
      </rPr>
      <t>23</t>
    </r>
    <r>
      <rPr>
        <b/>
        <sz val="20"/>
        <rFont val="黑体"/>
        <family val="3"/>
        <charset val="134"/>
      </rPr>
      <t>％，路基完成</t>
    </r>
    <r>
      <rPr>
        <b/>
        <sz val="20"/>
        <rFont val="Times New Roman"/>
        <family val="1"/>
      </rPr>
      <t>92</t>
    </r>
    <r>
      <rPr>
        <b/>
        <sz val="20"/>
        <rFont val="黑体"/>
        <family val="3"/>
        <charset val="134"/>
      </rPr>
      <t>％，无砟轨道完成</t>
    </r>
    <r>
      <rPr>
        <b/>
        <sz val="20"/>
        <rFont val="Times New Roman"/>
        <family val="1"/>
      </rPr>
      <t>80</t>
    </r>
    <r>
      <rPr>
        <b/>
        <sz val="20"/>
        <rFont val="黑体"/>
        <family val="3"/>
        <charset val="134"/>
      </rPr>
      <t>％</t>
    </r>
    <phoneticPr fontId="17" type="noConversion"/>
  </si>
  <si>
    <r>
      <t>刘</t>
    </r>
    <r>
      <rPr>
        <b/>
        <sz val="20"/>
        <rFont val="Times New Roman"/>
        <family val="1"/>
      </rPr>
      <t xml:space="preserve">  </t>
    </r>
    <r>
      <rPr>
        <b/>
        <sz val="20"/>
        <rFont val="黑体"/>
        <family val="3"/>
        <charset val="134"/>
      </rPr>
      <t>波</t>
    </r>
  </si>
  <si>
    <r>
      <t>许天毅</t>
    </r>
    <r>
      <rPr>
        <b/>
        <sz val="20"/>
        <rFont val="Times New Roman"/>
        <family val="1"/>
      </rPr>
      <t xml:space="preserve">
</t>
    </r>
    <r>
      <rPr>
        <b/>
        <sz val="20"/>
        <rFont val="黑体"/>
        <family val="3"/>
        <charset val="134"/>
      </rPr>
      <t>左小林</t>
    </r>
    <r>
      <rPr>
        <b/>
        <sz val="20"/>
        <rFont val="Times New Roman"/>
        <family val="1"/>
      </rPr>
      <t xml:space="preserve">
</t>
    </r>
    <r>
      <rPr>
        <b/>
        <sz val="20"/>
        <rFont val="黑体"/>
        <family val="3"/>
        <charset val="134"/>
      </rPr>
      <t>汪秀丽</t>
    </r>
    <r>
      <rPr>
        <b/>
        <sz val="20"/>
        <rFont val="Times New Roman"/>
        <family val="1"/>
      </rPr>
      <t xml:space="preserve">
</t>
    </r>
    <r>
      <rPr>
        <b/>
        <sz val="20"/>
        <rFont val="黑体"/>
        <family val="3"/>
        <charset val="134"/>
      </rPr>
      <t xml:space="preserve">魏  端 </t>
    </r>
    <r>
      <rPr>
        <b/>
        <sz val="20"/>
        <rFont val="Times New Roman"/>
        <family val="1"/>
      </rPr>
      <t xml:space="preserve">
</t>
    </r>
    <r>
      <rPr>
        <b/>
        <sz val="20"/>
        <rFont val="黑体"/>
        <family val="3"/>
        <charset val="134"/>
      </rPr>
      <t>吴小怡</t>
    </r>
    <r>
      <rPr>
        <b/>
        <sz val="20"/>
        <rFont val="Times New Roman"/>
        <family val="1"/>
      </rPr>
      <t xml:space="preserve">
</t>
    </r>
    <r>
      <rPr>
        <b/>
        <sz val="20"/>
        <rFont val="黑体"/>
        <family val="3"/>
        <charset val="134"/>
      </rPr>
      <t>栗那针尔</t>
    </r>
  </si>
  <si>
    <r>
      <t>市发展改革委</t>
    </r>
    <r>
      <rPr>
        <b/>
        <sz val="20"/>
        <rFont val="Times New Roman"/>
        <family val="1"/>
      </rPr>
      <t xml:space="preserve">
</t>
    </r>
    <r>
      <rPr>
        <b/>
        <sz val="20"/>
        <rFont val="黑体"/>
        <family val="3"/>
        <charset val="134"/>
      </rPr>
      <t>市中区</t>
    </r>
    <r>
      <rPr>
        <b/>
        <sz val="20"/>
        <rFont val="Times New Roman"/>
        <family val="1"/>
      </rPr>
      <t xml:space="preserve">
</t>
    </r>
    <r>
      <rPr>
        <b/>
        <sz val="20"/>
        <rFont val="黑体"/>
        <family val="3"/>
        <charset val="134"/>
      </rPr>
      <t>沙湾区</t>
    </r>
    <r>
      <rPr>
        <b/>
        <sz val="20"/>
        <rFont val="Times New Roman"/>
        <family val="1"/>
      </rPr>
      <t xml:space="preserve">
</t>
    </r>
    <r>
      <rPr>
        <b/>
        <sz val="20"/>
        <rFont val="黑体"/>
        <family val="3"/>
        <charset val="134"/>
      </rPr>
      <t>金口河区</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峨边彝族自治县</t>
    </r>
  </si>
  <si>
    <r>
      <t>市中区</t>
    </r>
    <r>
      <rPr>
        <b/>
        <sz val="20"/>
        <rFont val="Times New Roman"/>
        <family val="1"/>
      </rPr>
      <t xml:space="preserve">
</t>
    </r>
    <r>
      <rPr>
        <b/>
        <sz val="20"/>
        <rFont val="黑体"/>
        <family val="3"/>
        <charset val="134"/>
      </rPr>
      <t>乐山高新区</t>
    </r>
    <r>
      <rPr>
        <b/>
        <sz val="20"/>
        <rFont val="Times New Roman"/>
        <family val="1"/>
      </rPr>
      <t xml:space="preserve">
</t>
    </r>
    <r>
      <rPr>
        <b/>
        <sz val="20"/>
        <rFont val="黑体"/>
        <family val="3"/>
        <charset val="134"/>
      </rPr>
      <t>沙湾区</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五通桥区</t>
    </r>
    <r>
      <rPr>
        <b/>
        <sz val="20"/>
        <rFont val="Times New Roman"/>
        <family val="1"/>
      </rPr>
      <t xml:space="preserve">
</t>
    </r>
    <r>
      <rPr>
        <b/>
        <sz val="20"/>
        <rFont val="黑体"/>
        <family val="3"/>
        <charset val="134"/>
      </rPr>
      <t>井研县</t>
    </r>
  </si>
  <si>
    <r>
      <t>连乐铁路客货共线，起于内江市连界镇，经井研县、沙湾区、五通桥区、乐山高新区、市中区，止于峨眉山市。全长约</t>
    </r>
    <r>
      <rPr>
        <b/>
        <sz val="20"/>
        <rFont val="Times New Roman"/>
        <family val="1"/>
      </rPr>
      <t>124</t>
    </r>
    <r>
      <rPr>
        <b/>
        <sz val="20"/>
        <rFont val="黑体"/>
        <family val="3"/>
        <charset val="134"/>
      </rPr>
      <t>公里，设计时速</t>
    </r>
    <r>
      <rPr>
        <b/>
        <sz val="20"/>
        <rFont val="Times New Roman"/>
        <family val="1"/>
      </rPr>
      <t>160</t>
    </r>
    <r>
      <rPr>
        <b/>
        <sz val="20"/>
        <rFont val="黑体"/>
        <family val="3"/>
        <charset val="134"/>
      </rPr>
      <t>公里</t>
    </r>
    <r>
      <rPr>
        <b/>
        <sz val="20"/>
        <rFont val="Times New Roman"/>
        <family val="1"/>
      </rPr>
      <t>/</t>
    </r>
    <r>
      <rPr>
        <b/>
        <sz val="20"/>
        <rFont val="黑体"/>
        <family val="3"/>
        <charset val="134"/>
      </rPr>
      <t>小时，其中乐山境内长约</t>
    </r>
    <r>
      <rPr>
        <b/>
        <sz val="20"/>
        <rFont val="Times New Roman"/>
        <family val="1"/>
      </rPr>
      <t>84.05</t>
    </r>
    <r>
      <rPr>
        <b/>
        <sz val="20"/>
        <rFont val="黑体"/>
        <family val="3"/>
        <charset val="134"/>
      </rPr>
      <t>公里</t>
    </r>
  </si>
  <si>
    <r>
      <t>许天毅</t>
    </r>
    <r>
      <rPr>
        <b/>
        <sz val="20"/>
        <rFont val="Times New Roman"/>
        <family val="1"/>
      </rPr>
      <t xml:space="preserve">
</t>
    </r>
    <r>
      <rPr>
        <b/>
        <sz val="20"/>
        <rFont val="黑体"/>
        <family val="3"/>
        <charset val="134"/>
      </rPr>
      <t>左小林</t>
    </r>
    <r>
      <rPr>
        <b/>
        <sz val="20"/>
        <rFont val="Times New Roman"/>
        <family val="1"/>
      </rPr>
      <t xml:space="preserve">
</t>
    </r>
    <r>
      <rPr>
        <b/>
        <sz val="20"/>
        <rFont val="黑体"/>
        <family val="3"/>
        <charset val="134"/>
      </rPr>
      <t>汪秀丽</t>
    </r>
    <r>
      <rPr>
        <b/>
        <sz val="20"/>
        <rFont val="Times New Roman"/>
        <family val="1"/>
      </rPr>
      <t xml:space="preserve">
</t>
    </r>
    <r>
      <rPr>
        <b/>
        <sz val="20"/>
        <rFont val="黑体"/>
        <family val="3"/>
        <charset val="134"/>
      </rPr>
      <t>吴小怡</t>
    </r>
    <r>
      <rPr>
        <b/>
        <sz val="20"/>
        <rFont val="Times New Roman"/>
        <family val="1"/>
      </rPr>
      <t xml:space="preserve">
</t>
    </r>
    <r>
      <rPr>
        <b/>
        <sz val="20"/>
        <rFont val="黑体"/>
        <family val="3"/>
        <charset val="134"/>
      </rPr>
      <t>李</t>
    </r>
    <r>
      <rPr>
        <b/>
        <sz val="20"/>
        <rFont val="Times New Roman"/>
        <family val="1"/>
      </rPr>
      <t xml:space="preserve">  </t>
    </r>
    <r>
      <rPr>
        <b/>
        <sz val="20"/>
        <rFont val="黑体"/>
        <family val="3"/>
        <charset val="134"/>
      </rPr>
      <t>良</t>
    </r>
    <r>
      <rPr>
        <b/>
        <sz val="20"/>
        <rFont val="Times New Roman"/>
        <family val="1"/>
      </rPr>
      <t xml:space="preserve">
</t>
    </r>
    <r>
      <rPr>
        <b/>
        <sz val="20"/>
        <rFont val="黑体"/>
        <family val="3"/>
        <charset val="134"/>
      </rPr>
      <t>张德平
吴金埔</t>
    </r>
  </si>
  <si>
    <r>
      <t>市发展改革委</t>
    </r>
    <r>
      <rPr>
        <b/>
        <sz val="20"/>
        <rFont val="Times New Roman"/>
        <family val="1"/>
      </rPr>
      <t xml:space="preserve">
</t>
    </r>
    <r>
      <rPr>
        <b/>
        <sz val="20"/>
        <rFont val="黑体"/>
        <family val="3"/>
        <charset val="134"/>
      </rPr>
      <t>市中区</t>
    </r>
    <r>
      <rPr>
        <b/>
        <sz val="20"/>
        <rFont val="Times New Roman"/>
        <family val="1"/>
      </rPr>
      <t xml:space="preserve">
</t>
    </r>
    <r>
      <rPr>
        <b/>
        <sz val="20"/>
        <rFont val="黑体"/>
        <family val="3"/>
        <charset val="134"/>
      </rPr>
      <t>沙湾区</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五通桥区</t>
    </r>
    <r>
      <rPr>
        <b/>
        <sz val="20"/>
        <rFont val="Times New Roman"/>
        <family val="1"/>
      </rPr>
      <t xml:space="preserve">
</t>
    </r>
    <r>
      <rPr>
        <b/>
        <sz val="20"/>
        <rFont val="黑体"/>
        <family val="3"/>
        <charset val="134"/>
      </rPr>
      <t>井研县
乐山高新区</t>
    </r>
  </si>
  <si>
    <r>
      <t>2021-2023</t>
    </r>
    <r>
      <rPr>
        <b/>
        <sz val="20"/>
        <rFont val="黑体"/>
        <family val="3"/>
        <charset val="134"/>
      </rPr>
      <t>年</t>
    </r>
  </si>
  <si>
    <r>
      <t>新开工动车存车场</t>
    </r>
    <r>
      <rPr>
        <b/>
        <sz val="20"/>
        <rFont val="Times New Roman"/>
        <family val="1"/>
      </rPr>
      <t>1</t>
    </r>
    <r>
      <rPr>
        <b/>
        <sz val="20"/>
        <rFont val="黑体"/>
        <family val="3"/>
        <charset val="134"/>
      </rPr>
      <t>处，设计存车线</t>
    </r>
    <r>
      <rPr>
        <b/>
        <sz val="20"/>
        <rFont val="Times New Roman"/>
        <family val="1"/>
      </rPr>
      <t>5</t>
    </r>
    <r>
      <rPr>
        <b/>
        <sz val="20"/>
        <rFont val="黑体"/>
        <family val="3"/>
        <charset val="134"/>
      </rPr>
      <t>条，货线</t>
    </r>
    <r>
      <rPr>
        <b/>
        <sz val="20"/>
        <rFont val="Times New Roman"/>
        <family val="1"/>
      </rPr>
      <t>1</t>
    </r>
    <r>
      <rPr>
        <b/>
        <sz val="20"/>
        <rFont val="黑体"/>
        <family val="3"/>
        <charset val="134"/>
      </rPr>
      <t>条（另预留</t>
    </r>
    <r>
      <rPr>
        <b/>
        <sz val="20"/>
        <rFont val="Times New Roman"/>
        <family val="1"/>
      </rPr>
      <t>1</t>
    </r>
    <r>
      <rPr>
        <b/>
        <sz val="20"/>
        <rFont val="黑体"/>
        <family val="3"/>
        <charset val="134"/>
      </rPr>
      <t>条），冷链物流预留</t>
    </r>
    <r>
      <rPr>
        <b/>
        <sz val="20"/>
        <rFont val="Times New Roman"/>
        <family val="1"/>
      </rPr>
      <t>1</t>
    </r>
    <r>
      <rPr>
        <b/>
        <sz val="20"/>
        <rFont val="黑体"/>
        <family val="3"/>
        <charset val="134"/>
      </rPr>
      <t>条。总占地约</t>
    </r>
    <r>
      <rPr>
        <b/>
        <sz val="20"/>
        <rFont val="Times New Roman"/>
        <family val="1"/>
      </rPr>
      <t>600</t>
    </r>
    <r>
      <rPr>
        <b/>
        <sz val="20"/>
        <rFont val="黑体"/>
        <family val="3"/>
        <charset val="134"/>
      </rPr>
      <t>亩</t>
    </r>
  </si>
  <si>
    <r>
      <t>2021</t>
    </r>
    <r>
      <rPr>
        <b/>
        <sz val="20"/>
        <rFont val="黑体"/>
        <family val="3"/>
        <charset val="134"/>
      </rPr>
      <t>年</t>
    </r>
    <r>
      <rPr>
        <b/>
        <sz val="20"/>
        <rFont val="Times New Roman"/>
        <family val="1"/>
      </rPr>
      <t>3</t>
    </r>
    <r>
      <rPr>
        <b/>
        <sz val="20"/>
        <rFont val="黑体"/>
        <family val="3"/>
        <charset val="134"/>
      </rPr>
      <t>月</t>
    </r>
  </si>
  <si>
    <r>
      <t>完成征地拆迁</t>
    </r>
    <r>
      <rPr>
        <b/>
        <sz val="20"/>
        <rFont val="Times New Roman"/>
        <family val="1"/>
      </rPr>
      <t>50</t>
    </r>
    <r>
      <rPr>
        <b/>
        <sz val="20"/>
        <rFont val="黑体"/>
        <family val="3"/>
        <charset val="134"/>
      </rPr>
      <t>％，开展路基土石方和桥涵施工</t>
    </r>
  </si>
  <si>
    <r>
      <t>完成征地拆迁</t>
    </r>
    <r>
      <rPr>
        <b/>
        <sz val="20"/>
        <rFont val="Times New Roman"/>
        <family val="1"/>
      </rPr>
      <t>100</t>
    </r>
    <r>
      <rPr>
        <b/>
        <sz val="20"/>
        <rFont val="黑体"/>
        <family val="3"/>
        <charset val="134"/>
      </rPr>
      <t>％，加强施工单位场平，建立项目部、混凝土拌和站</t>
    </r>
  </si>
  <si>
    <r>
      <t>开展路基土石方和桥涵施工，完成工程量的</t>
    </r>
    <r>
      <rPr>
        <b/>
        <sz val="20"/>
        <rFont val="Times New Roman"/>
        <family val="1"/>
      </rPr>
      <t>30%</t>
    </r>
  </si>
  <si>
    <r>
      <t>许天毅</t>
    </r>
    <r>
      <rPr>
        <b/>
        <sz val="20"/>
        <rFont val="Times New Roman"/>
        <family val="1"/>
      </rPr>
      <t xml:space="preserve">
</t>
    </r>
    <r>
      <rPr>
        <b/>
        <sz val="20"/>
        <rFont val="黑体"/>
        <family val="3"/>
        <charset val="134"/>
      </rPr>
      <t>左小林</t>
    </r>
  </si>
  <si>
    <r>
      <t>市发展改革委</t>
    </r>
    <r>
      <rPr>
        <b/>
        <sz val="20"/>
        <rFont val="Times New Roman"/>
        <family val="1"/>
      </rPr>
      <t xml:space="preserve">
</t>
    </r>
    <r>
      <rPr>
        <b/>
        <sz val="20"/>
        <rFont val="黑体"/>
        <family val="3"/>
        <charset val="134"/>
      </rPr>
      <t>市中区</t>
    </r>
  </si>
  <si>
    <r>
      <t>夹江县</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市中区</t>
    </r>
    <r>
      <rPr>
        <b/>
        <sz val="20"/>
        <rFont val="Times New Roman"/>
        <family val="1"/>
      </rPr>
      <t xml:space="preserve">
</t>
    </r>
    <r>
      <rPr>
        <b/>
        <sz val="20"/>
        <rFont val="黑体"/>
        <family val="3"/>
        <charset val="134"/>
      </rPr>
      <t>井研县</t>
    </r>
  </si>
  <si>
    <r>
      <t>项目拟起于雅安市，接川藏线，经眉山市青神县，乐山市夹江县、峨眉山市、市中区、井研县，自贡市荣县，止于在建川南城际铁路自贡东站，规划时速</t>
    </r>
    <r>
      <rPr>
        <b/>
        <sz val="20"/>
        <rFont val="Times New Roman"/>
        <family val="1"/>
      </rPr>
      <t>250</t>
    </r>
    <r>
      <rPr>
        <b/>
        <sz val="20"/>
        <rFont val="黑体"/>
        <family val="3"/>
        <charset val="134"/>
      </rPr>
      <t>公里</t>
    </r>
    <r>
      <rPr>
        <b/>
        <sz val="20"/>
        <rFont val="Times New Roman"/>
        <family val="1"/>
      </rPr>
      <t>/</t>
    </r>
    <r>
      <rPr>
        <b/>
        <sz val="20"/>
        <rFont val="黑体"/>
        <family val="3"/>
        <charset val="134"/>
      </rPr>
      <t>小时，建设里程约</t>
    </r>
    <r>
      <rPr>
        <b/>
        <sz val="20"/>
        <rFont val="Times New Roman"/>
        <family val="1"/>
      </rPr>
      <t>214.65</t>
    </r>
    <r>
      <rPr>
        <b/>
        <sz val="20"/>
        <rFont val="黑体"/>
        <family val="3"/>
        <charset val="134"/>
      </rPr>
      <t>公里。其中，乐山境内里程约</t>
    </r>
    <r>
      <rPr>
        <b/>
        <sz val="20"/>
        <rFont val="Times New Roman"/>
        <family val="1"/>
      </rPr>
      <t>86.3</t>
    </r>
    <r>
      <rPr>
        <b/>
        <sz val="20"/>
        <rFont val="黑体"/>
        <family val="3"/>
        <charset val="134"/>
      </rPr>
      <t>公里</t>
    </r>
  </si>
  <si>
    <r>
      <t>许天毅</t>
    </r>
    <r>
      <rPr>
        <b/>
        <sz val="20"/>
        <rFont val="Times New Roman"/>
        <family val="1"/>
      </rPr>
      <t xml:space="preserve">
</t>
    </r>
    <r>
      <rPr>
        <b/>
        <sz val="20"/>
        <rFont val="黑体"/>
        <family val="3"/>
        <charset val="134"/>
      </rPr>
      <t>漆  宾</t>
    </r>
    <r>
      <rPr>
        <b/>
        <sz val="20"/>
        <rFont val="Times New Roman"/>
        <family val="1"/>
      </rPr>
      <t xml:space="preserve">
</t>
    </r>
    <r>
      <rPr>
        <b/>
        <sz val="20"/>
        <rFont val="黑体"/>
        <family val="3"/>
        <charset val="134"/>
      </rPr>
      <t>吴小怡</t>
    </r>
    <r>
      <rPr>
        <b/>
        <sz val="20"/>
        <rFont val="Times New Roman"/>
        <family val="1"/>
      </rPr>
      <t xml:space="preserve">
</t>
    </r>
    <r>
      <rPr>
        <b/>
        <sz val="20"/>
        <rFont val="黑体"/>
        <family val="3"/>
        <charset val="134"/>
      </rPr>
      <t>左小林</t>
    </r>
    <r>
      <rPr>
        <b/>
        <sz val="20"/>
        <rFont val="Times New Roman"/>
        <family val="1"/>
      </rPr>
      <t xml:space="preserve">
</t>
    </r>
    <r>
      <rPr>
        <b/>
        <sz val="20"/>
        <rFont val="黑体"/>
        <family val="3"/>
        <charset val="134"/>
      </rPr>
      <t>张德平</t>
    </r>
  </si>
  <si>
    <r>
      <t>市发展改革委</t>
    </r>
    <r>
      <rPr>
        <b/>
        <sz val="20"/>
        <rFont val="Times New Roman"/>
        <family val="1"/>
      </rPr>
      <t xml:space="preserve">
</t>
    </r>
    <r>
      <rPr>
        <b/>
        <sz val="20"/>
        <rFont val="黑体"/>
        <family val="3"/>
        <charset val="134"/>
      </rPr>
      <t>夹江县</t>
    </r>
    <r>
      <rPr>
        <b/>
        <sz val="20"/>
        <rFont val="Times New Roman"/>
        <family val="1"/>
      </rPr>
      <t xml:space="preserve">
</t>
    </r>
    <r>
      <rPr>
        <b/>
        <sz val="20"/>
        <rFont val="黑体"/>
        <family val="3"/>
        <charset val="134"/>
      </rPr>
      <t>峨眉山市</t>
    </r>
    <r>
      <rPr>
        <b/>
        <sz val="20"/>
        <rFont val="Times New Roman"/>
        <family val="1"/>
      </rPr>
      <t xml:space="preserve">
</t>
    </r>
    <r>
      <rPr>
        <b/>
        <sz val="20"/>
        <rFont val="黑体"/>
        <family val="3"/>
        <charset val="134"/>
      </rPr>
      <t>市中区</t>
    </r>
    <r>
      <rPr>
        <b/>
        <sz val="20"/>
        <rFont val="Times New Roman"/>
        <family val="1"/>
      </rPr>
      <t xml:space="preserve">
</t>
    </r>
    <r>
      <rPr>
        <b/>
        <sz val="20"/>
        <rFont val="黑体"/>
        <family val="3"/>
        <charset val="134"/>
      </rPr>
      <t>井研县</t>
    </r>
  </si>
  <si>
    <r>
      <t>4C</t>
    </r>
    <r>
      <rPr>
        <b/>
        <sz val="20"/>
        <rFont val="黑体"/>
        <family val="3"/>
        <charset val="134"/>
      </rPr>
      <t>级标准机场，长</t>
    </r>
    <r>
      <rPr>
        <b/>
        <sz val="20"/>
        <rFont val="Times New Roman"/>
        <family val="1"/>
      </rPr>
      <t>2800</t>
    </r>
    <r>
      <rPr>
        <b/>
        <sz val="20"/>
        <rFont val="黑体"/>
        <family val="3"/>
        <charset val="134"/>
      </rPr>
      <t>米、宽</t>
    </r>
    <r>
      <rPr>
        <b/>
        <sz val="20"/>
        <rFont val="Times New Roman"/>
        <family val="1"/>
      </rPr>
      <t>50</t>
    </r>
    <r>
      <rPr>
        <b/>
        <sz val="20"/>
        <rFont val="黑体"/>
        <family val="3"/>
        <charset val="134"/>
      </rPr>
      <t>米跑道；新建</t>
    </r>
    <r>
      <rPr>
        <b/>
        <sz val="20"/>
        <rFont val="Times New Roman"/>
        <family val="1"/>
      </rPr>
      <t>10</t>
    </r>
    <r>
      <rPr>
        <b/>
        <sz val="20"/>
        <rFont val="黑体"/>
        <family val="3"/>
        <charset val="134"/>
      </rPr>
      <t>个站坪机位、</t>
    </r>
    <r>
      <rPr>
        <b/>
        <sz val="20"/>
        <rFont val="Times New Roman"/>
        <family val="1"/>
      </rPr>
      <t>3</t>
    </r>
    <r>
      <rPr>
        <b/>
        <sz val="20"/>
        <rFont val="黑体"/>
        <family val="3"/>
        <charset val="134"/>
      </rPr>
      <t>万平方米航站楼，配套建设道路、管网等基础设施和通讯、导航、气象、供油、消防救援等辅助生产设施；进场道路长</t>
    </r>
    <r>
      <rPr>
        <b/>
        <sz val="20"/>
        <rFont val="Times New Roman"/>
        <family val="1"/>
      </rPr>
      <t>14.3</t>
    </r>
    <r>
      <rPr>
        <b/>
        <sz val="20"/>
        <rFont val="黑体"/>
        <family val="3"/>
        <charset val="134"/>
      </rPr>
      <t>公里</t>
    </r>
  </si>
  <si>
    <r>
      <t>2021</t>
    </r>
    <r>
      <rPr>
        <b/>
        <sz val="20"/>
        <rFont val="黑体"/>
        <family val="3"/>
        <charset val="134"/>
      </rPr>
      <t>年</t>
    </r>
    <r>
      <rPr>
        <b/>
        <sz val="20"/>
        <rFont val="Times New Roman"/>
        <family val="1"/>
      </rPr>
      <t>6</t>
    </r>
    <r>
      <rPr>
        <b/>
        <sz val="20"/>
        <rFont val="黑体"/>
        <family val="3"/>
        <charset val="134"/>
      </rPr>
      <t>月</t>
    </r>
  </si>
  <si>
    <r>
      <t>完成征地拆迁、杆管线改迁、土石方工程，乐山机场（民用部分）场坪工程</t>
    </r>
    <r>
      <rPr>
        <b/>
        <sz val="20"/>
        <rFont val="Times New Roman"/>
        <family val="1"/>
      </rPr>
      <t xml:space="preserve"> </t>
    </r>
    <r>
      <rPr>
        <b/>
        <sz val="20"/>
        <rFont val="黑体"/>
        <family val="3"/>
        <charset val="134"/>
      </rPr>
      <t>；完成北段路基工程及北段下穿桥梁工程，完成北段道路附属工程</t>
    </r>
    <r>
      <rPr>
        <b/>
        <sz val="20"/>
        <rFont val="Times New Roman"/>
        <family val="1"/>
      </rPr>
      <t>30%</t>
    </r>
  </si>
  <si>
    <r>
      <t>完成初步设计、施工图设计审查；完成北段路基工程</t>
    </r>
    <r>
      <rPr>
        <b/>
        <sz val="20"/>
        <rFont val="Times New Roman"/>
        <family val="1"/>
      </rPr>
      <t>20%</t>
    </r>
    <r>
      <rPr>
        <b/>
        <sz val="20"/>
        <rFont val="黑体"/>
        <family val="3"/>
        <charset val="134"/>
      </rPr>
      <t>，完成北段下穿桥梁工程</t>
    </r>
    <r>
      <rPr>
        <b/>
        <sz val="20"/>
        <rFont val="Times New Roman"/>
        <family val="1"/>
      </rPr>
      <t>20%</t>
    </r>
  </si>
  <si>
    <r>
      <t>完成乐山机场征地拆迁</t>
    </r>
    <r>
      <rPr>
        <b/>
        <sz val="20"/>
        <rFont val="Times New Roman"/>
        <family val="1"/>
      </rPr>
      <t>95%</t>
    </r>
    <r>
      <rPr>
        <b/>
        <sz val="20"/>
        <rFont val="黑体"/>
        <family val="3"/>
        <charset val="134"/>
      </rPr>
      <t>；完成机场（民用部分）土石方工程</t>
    </r>
    <r>
      <rPr>
        <b/>
        <sz val="20"/>
        <rFont val="Times New Roman"/>
        <family val="1"/>
      </rPr>
      <t>10%</t>
    </r>
    <r>
      <rPr>
        <b/>
        <sz val="20"/>
        <rFont val="黑体"/>
        <family val="3"/>
        <charset val="134"/>
      </rPr>
      <t>；完成北段路基工程</t>
    </r>
    <r>
      <rPr>
        <b/>
        <sz val="20"/>
        <rFont val="Times New Roman"/>
        <family val="1"/>
      </rPr>
      <t>50%</t>
    </r>
    <r>
      <rPr>
        <b/>
        <sz val="20"/>
        <rFont val="黑体"/>
        <family val="3"/>
        <charset val="134"/>
      </rPr>
      <t>，完成北段下穿桥梁工程</t>
    </r>
    <r>
      <rPr>
        <b/>
        <sz val="20"/>
        <rFont val="Times New Roman"/>
        <family val="1"/>
      </rPr>
      <t>50%</t>
    </r>
  </si>
  <si>
    <r>
      <t>完成杆管线改迁、征地拆迁；机场（民用部分）土石方工程完成</t>
    </r>
    <r>
      <rPr>
        <b/>
        <sz val="20"/>
        <rFont val="Times New Roman"/>
        <family val="1"/>
      </rPr>
      <t>50%</t>
    </r>
    <r>
      <rPr>
        <b/>
        <sz val="20"/>
        <rFont val="黑体"/>
        <family val="3"/>
        <charset val="134"/>
      </rPr>
      <t>；完成北段路基工程</t>
    </r>
    <r>
      <rPr>
        <b/>
        <sz val="20"/>
        <rFont val="Times New Roman"/>
        <family val="1"/>
      </rPr>
      <t>70%</t>
    </r>
    <r>
      <rPr>
        <b/>
        <sz val="20"/>
        <rFont val="黑体"/>
        <family val="3"/>
        <charset val="134"/>
      </rPr>
      <t>，完成北段下穿桥梁工程</t>
    </r>
    <r>
      <rPr>
        <b/>
        <sz val="20"/>
        <rFont val="Times New Roman"/>
        <family val="1"/>
      </rPr>
      <t>70%</t>
    </r>
  </si>
  <si>
    <r>
      <t>完成机场（民用部分）土石方工程；完成北段路基工程及北段下穿桥梁工程，完成北段道路附属工程</t>
    </r>
    <r>
      <rPr>
        <b/>
        <sz val="20"/>
        <rFont val="Times New Roman"/>
        <family val="1"/>
      </rPr>
      <t>30%</t>
    </r>
  </si>
  <si>
    <r>
      <t>许天毅</t>
    </r>
    <r>
      <rPr>
        <b/>
        <sz val="20"/>
        <rFont val="Times New Roman"/>
        <family val="1"/>
      </rPr>
      <t xml:space="preserve">
</t>
    </r>
    <r>
      <rPr>
        <b/>
        <sz val="20"/>
        <rFont val="黑体"/>
        <family val="3"/>
        <charset val="134"/>
      </rPr>
      <t>李  良</t>
    </r>
  </si>
  <si>
    <r>
      <t>市发展改革委</t>
    </r>
    <r>
      <rPr>
        <b/>
        <sz val="20"/>
        <rFont val="Times New Roman"/>
        <family val="1"/>
      </rPr>
      <t xml:space="preserve">
</t>
    </r>
    <r>
      <rPr>
        <b/>
        <sz val="20"/>
        <rFont val="黑体"/>
        <family val="3"/>
        <charset val="134"/>
      </rPr>
      <t>五通桥区</t>
    </r>
  </si>
  <si>
    <r>
      <t>省道</t>
    </r>
    <r>
      <rPr>
        <b/>
        <sz val="20"/>
        <rFont val="Times New Roman"/>
        <family val="1"/>
      </rPr>
      <t>103</t>
    </r>
    <r>
      <rPr>
        <b/>
        <sz val="20"/>
        <rFont val="黑体"/>
        <family val="3"/>
        <charset val="134"/>
      </rPr>
      <t>线青神至五通桥段公路</t>
    </r>
  </si>
  <si>
    <r>
      <t>市中区</t>
    </r>
    <r>
      <rPr>
        <b/>
        <sz val="20"/>
        <rFont val="Times New Roman"/>
        <family val="1"/>
      </rPr>
      <t xml:space="preserve">
</t>
    </r>
    <r>
      <rPr>
        <b/>
        <sz val="20"/>
        <rFont val="黑体"/>
        <family val="3"/>
        <charset val="134"/>
      </rPr>
      <t>五通桥区</t>
    </r>
  </si>
  <si>
    <r>
      <t>2018-2023</t>
    </r>
    <r>
      <rPr>
        <b/>
        <sz val="20"/>
        <rFont val="黑体"/>
        <family val="3"/>
        <charset val="134"/>
      </rPr>
      <t>年</t>
    </r>
  </si>
  <si>
    <r>
      <t>按一级公路技术标准设计，乐山段全长</t>
    </r>
    <r>
      <rPr>
        <b/>
        <sz val="20"/>
        <rFont val="Times New Roman"/>
        <family val="1"/>
      </rPr>
      <t>52</t>
    </r>
    <r>
      <rPr>
        <b/>
        <sz val="20"/>
        <rFont val="黑体"/>
        <family val="3"/>
        <charset val="134"/>
      </rPr>
      <t>公里</t>
    </r>
    <phoneticPr fontId="17" type="noConversion"/>
  </si>
  <si>
    <r>
      <t>2018</t>
    </r>
    <r>
      <rPr>
        <b/>
        <sz val="20"/>
        <rFont val="黑体"/>
        <family val="3"/>
        <charset val="134"/>
      </rPr>
      <t>年</t>
    </r>
    <r>
      <rPr>
        <b/>
        <sz val="20"/>
        <rFont val="Times New Roman"/>
        <family val="1"/>
      </rPr>
      <t>5</t>
    </r>
    <r>
      <rPr>
        <b/>
        <sz val="20"/>
        <rFont val="黑体"/>
        <family val="3"/>
        <charset val="134"/>
      </rPr>
      <t>月</t>
    </r>
  </si>
  <si>
    <r>
      <t>路基累计完成</t>
    </r>
    <r>
      <rPr>
        <b/>
        <sz val="20"/>
        <rFont val="Times New Roman"/>
        <family val="1"/>
      </rPr>
      <t>45%</t>
    </r>
    <r>
      <rPr>
        <b/>
        <sz val="20"/>
        <rFont val="黑体"/>
        <family val="3"/>
        <charset val="134"/>
      </rPr>
      <t>，涵洞累计完成</t>
    </r>
    <r>
      <rPr>
        <b/>
        <sz val="20"/>
        <rFont val="Times New Roman"/>
        <family val="1"/>
      </rPr>
      <t>45%</t>
    </r>
    <r>
      <rPr>
        <b/>
        <sz val="20"/>
        <rFont val="黑体"/>
        <family val="3"/>
        <charset val="134"/>
      </rPr>
      <t>，桥梁累计完成</t>
    </r>
    <r>
      <rPr>
        <b/>
        <sz val="20"/>
        <rFont val="Times New Roman"/>
        <family val="1"/>
      </rPr>
      <t>30%</t>
    </r>
    <r>
      <rPr>
        <b/>
        <sz val="20"/>
        <rFont val="黑体"/>
        <family val="3"/>
        <charset val="134"/>
      </rPr>
      <t>，路面累计完成</t>
    </r>
    <r>
      <rPr>
        <b/>
        <sz val="20"/>
        <rFont val="Times New Roman"/>
        <family val="1"/>
      </rPr>
      <t>8%</t>
    </r>
  </si>
  <si>
    <r>
      <t>路基累计完成</t>
    </r>
    <r>
      <rPr>
        <b/>
        <sz val="20"/>
        <rFont val="Times New Roman"/>
        <family val="1"/>
      </rPr>
      <t>37%</t>
    </r>
    <r>
      <rPr>
        <b/>
        <sz val="20"/>
        <rFont val="黑体"/>
        <family val="3"/>
        <charset val="134"/>
      </rPr>
      <t>，涵洞累计完成</t>
    </r>
    <r>
      <rPr>
        <b/>
        <sz val="20"/>
        <rFont val="Times New Roman"/>
        <family val="1"/>
      </rPr>
      <t>37%</t>
    </r>
    <r>
      <rPr>
        <b/>
        <sz val="20"/>
        <rFont val="黑体"/>
        <family val="3"/>
        <charset val="134"/>
      </rPr>
      <t>，桥梁累计完成</t>
    </r>
    <r>
      <rPr>
        <b/>
        <sz val="20"/>
        <rFont val="Times New Roman"/>
        <family val="1"/>
      </rPr>
      <t>15%</t>
    </r>
    <r>
      <rPr>
        <b/>
        <sz val="20"/>
        <rFont val="黑体"/>
        <family val="3"/>
        <charset val="134"/>
      </rPr>
      <t>，路面累计完成</t>
    </r>
    <r>
      <rPr>
        <b/>
        <sz val="20"/>
        <rFont val="Times New Roman"/>
        <family val="1"/>
      </rPr>
      <t>6%</t>
    </r>
  </si>
  <si>
    <r>
      <t>路基累计完成</t>
    </r>
    <r>
      <rPr>
        <b/>
        <sz val="20"/>
        <rFont val="Times New Roman"/>
        <family val="1"/>
      </rPr>
      <t>40%</t>
    </r>
    <r>
      <rPr>
        <b/>
        <sz val="20"/>
        <rFont val="黑体"/>
        <family val="3"/>
        <charset val="134"/>
      </rPr>
      <t>，涵洞累计完成</t>
    </r>
    <r>
      <rPr>
        <b/>
        <sz val="20"/>
        <rFont val="Times New Roman"/>
        <family val="1"/>
      </rPr>
      <t>40%</t>
    </r>
    <r>
      <rPr>
        <b/>
        <sz val="20"/>
        <rFont val="黑体"/>
        <family val="3"/>
        <charset val="134"/>
      </rPr>
      <t>，桥梁累计完成</t>
    </r>
    <r>
      <rPr>
        <b/>
        <sz val="20"/>
        <rFont val="Times New Roman"/>
        <family val="1"/>
      </rPr>
      <t>20%</t>
    </r>
    <r>
      <rPr>
        <b/>
        <sz val="20"/>
        <rFont val="黑体"/>
        <family val="3"/>
        <charset val="134"/>
      </rPr>
      <t>，路面累计完成</t>
    </r>
    <r>
      <rPr>
        <b/>
        <sz val="20"/>
        <rFont val="Times New Roman"/>
        <family val="1"/>
      </rPr>
      <t>8%</t>
    </r>
  </si>
  <si>
    <r>
      <t>路基累计完成</t>
    </r>
    <r>
      <rPr>
        <b/>
        <sz val="20"/>
        <rFont val="Times New Roman"/>
        <family val="1"/>
      </rPr>
      <t>42%</t>
    </r>
    <r>
      <rPr>
        <b/>
        <sz val="20"/>
        <rFont val="黑体"/>
        <family val="3"/>
        <charset val="134"/>
      </rPr>
      <t>，涵洞累计完成</t>
    </r>
    <r>
      <rPr>
        <b/>
        <sz val="20"/>
        <rFont val="Times New Roman"/>
        <family val="1"/>
      </rPr>
      <t>42%</t>
    </r>
    <r>
      <rPr>
        <b/>
        <sz val="20"/>
        <rFont val="黑体"/>
        <family val="3"/>
        <charset val="134"/>
      </rPr>
      <t>，桥梁累计完成</t>
    </r>
    <r>
      <rPr>
        <b/>
        <sz val="20"/>
        <rFont val="Times New Roman"/>
        <family val="1"/>
      </rPr>
      <t>25%</t>
    </r>
  </si>
  <si>
    <r>
      <t>路基累计完成</t>
    </r>
    <r>
      <rPr>
        <b/>
        <sz val="20"/>
        <rFont val="Times New Roman"/>
        <family val="1"/>
      </rPr>
      <t>45%</t>
    </r>
    <r>
      <rPr>
        <b/>
        <sz val="20"/>
        <rFont val="黑体"/>
        <family val="3"/>
        <charset val="134"/>
      </rPr>
      <t>，涵洞累计完成</t>
    </r>
    <r>
      <rPr>
        <b/>
        <sz val="20"/>
        <rFont val="Times New Roman"/>
        <family val="1"/>
      </rPr>
      <t>45%</t>
    </r>
    <r>
      <rPr>
        <b/>
        <sz val="20"/>
        <rFont val="黑体"/>
        <family val="3"/>
        <charset val="134"/>
      </rPr>
      <t>，桥梁累计完成</t>
    </r>
    <r>
      <rPr>
        <b/>
        <sz val="20"/>
        <rFont val="Times New Roman"/>
        <family val="1"/>
      </rPr>
      <t>30%</t>
    </r>
  </si>
  <si>
    <r>
      <t>省道</t>
    </r>
    <r>
      <rPr>
        <b/>
        <sz val="20"/>
        <rFont val="Times New Roman"/>
        <family val="1"/>
      </rPr>
      <t>308</t>
    </r>
    <r>
      <rPr>
        <b/>
        <sz val="20"/>
        <rFont val="黑体"/>
        <family val="3"/>
        <charset val="134"/>
      </rPr>
      <t>线改线工程</t>
    </r>
  </si>
  <si>
    <r>
      <t>按一级公路技术标准设计，全长</t>
    </r>
    <r>
      <rPr>
        <b/>
        <sz val="20"/>
        <rFont val="Times New Roman"/>
        <family val="1"/>
      </rPr>
      <t>9.42</t>
    </r>
    <r>
      <rPr>
        <b/>
        <sz val="20"/>
        <rFont val="黑体"/>
        <family val="3"/>
        <charset val="134"/>
      </rPr>
      <t>公里</t>
    </r>
    <phoneticPr fontId="17" type="noConversion"/>
  </si>
  <si>
    <r>
      <t>全线交工通车。路基工程完成</t>
    </r>
    <r>
      <rPr>
        <b/>
        <sz val="20"/>
        <rFont val="Times New Roman"/>
        <family val="1"/>
      </rPr>
      <t>100%</t>
    </r>
    <r>
      <rPr>
        <b/>
        <sz val="20"/>
        <rFont val="黑体"/>
        <family val="3"/>
        <charset val="134"/>
      </rPr>
      <t>，涵洞工程完成</t>
    </r>
    <r>
      <rPr>
        <b/>
        <sz val="20"/>
        <rFont val="Times New Roman"/>
        <family val="1"/>
      </rPr>
      <t>100%</t>
    </r>
    <r>
      <rPr>
        <b/>
        <sz val="20"/>
        <rFont val="黑体"/>
        <family val="3"/>
        <charset val="134"/>
      </rPr>
      <t>，桥梁工程漩水沱岷江特大桥完成</t>
    </r>
    <r>
      <rPr>
        <b/>
        <sz val="20"/>
        <rFont val="Times New Roman"/>
        <family val="1"/>
      </rPr>
      <t>100%</t>
    </r>
    <r>
      <rPr>
        <b/>
        <sz val="20"/>
        <rFont val="黑体"/>
        <family val="3"/>
        <charset val="134"/>
      </rPr>
      <t>，其他桥梁完成率</t>
    </r>
    <r>
      <rPr>
        <b/>
        <sz val="20"/>
        <rFont val="Times New Roman"/>
        <family val="1"/>
      </rPr>
      <t>100%</t>
    </r>
    <r>
      <rPr>
        <b/>
        <sz val="20"/>
        <rFont val="黑体"/>
        <family val="3"/>
        <charset val="134"/>
      </rPr>
      <t>，路面工程累计完</t>
    </r>
    <r>
      <rPr>
        <b/>
        <sz val="20"/>
        <rFont val="Times New Roman"/>
        <family val="1"/>
      </rPr>
      <t>100%</t>
    </r>
    <r>
      <rPr>
        <b/>
        <sz val="20"/>
        <rFont val="黑体"/>
        <family val="3"/>
        <charset val="134"/>
      </rPr>
      <t>，交安、绿化工程完成</t>
    </r>
    <r>
      <rPr>
        <b/>
        <sz val="20"/>
        <rFont val="Times New Roman"/>
        <family val="1"/>
      </rPr>
      <t>100%</t>
    </r>
  </si>
  <si>
    <r>
      <t>路基工程完</t>
    </r>
    <r>
      <rPr>
        <b/>
        <sz val="20"/>
        <rFont val="Times New Roman"/>
        <family val="1"/>
      </rPr>
      <t>100%</t>
    </r>
    <r>
      <rPr>
        <b/>
        <sz val="20"/>
        <rFont val="黑体"/>
        <family val="3"/>
        <charset val="134"/>
      </rPr>
      <t>，涵洞工程完成</t>
    </r>
    <r>
      <rPr>
        <b/>
        <sz val="20"/>
        <rFont val="Times New Roman"/>
        <family val="1"/>
      </rPr>
      <t>100%</t>
    </r>
    <r>
      <rPr>
        <b/>
        <sz val="20"/>
        <rFont val="黑体"/>
        <family val="3"/>
        <charset val="134"/>
      </rPr>
      <t>，桥梁工程漩水沱岷江特大桥完成率</t>
    </r>
    <r>
      <rPr>
        <b/>
        <sz val="20"/>
        <rFont val="Times New Roman"/>
        <family val="1"/>
      </rPr>
      <t>70%</t>
    </r>
    <r>
      <rPr>
        <b/>
        <sz val="20"/>
        <rFont val="黑体"/>
        <family val="3"/>
        <charset val="134"/>
      </rPr>
      <t>，其他桥梁完成率</t>
    </r>
    <r>
      <rPr>
        <b/>
        <sz val="20"/>
        <rFont val="Times New Roman"/>
        <family val="1"/>
      </rPr>
      <t>100%</t>
    </r>
    <r>
      <rPr>
        <b/>
        <sz val="20"/>
        <rFont val="黑体"/>
        <family val="3"/>
        <charset val="134"/>
      </rPr>
      <t>，路面工程水稳层完成</t>
    </r>
    <r>
      <rPr>
        <b/>
        <sz val="20"/>
        <rFont val="Times New Roman"/>
        <family val="1"/>
      </rPr>
      <t>90%</t>
    </r>
    <r>
      <rPr>
        <b/>
        <sz val="20"/>
        <rFont val="黑体"/>
        <family val="3"/>
        <charset val="134"/>
      </rPr>
      <t>，沥青面层完成</t>
    </r>
    <r>
      <rPr>
        <b/>
        <sz val="20"/>
        <rFont val="Times New Roman"/>
        <family val="1"/>
      </rPr>
      <t>50%</t>
    </r>
    <r>
      <rPr>
        <b/>
        <sz val="20"/>
        <rFont val="黑体"/>
        <family val="3"/>
        <charset val="134"/>
      </rPr>
      <t>，交安、绿化工程完成</t>
    </r>
    <r>
      <rPr>
        <b/>
        <sz val="20"/>
        <rFont val="Times New Roman"/>
        <family val="1"/>
      </rPr>
      <t>85%</t>
    </r>
  </si>
  <si>
    <r>
      <t>桥梁工程漩水沱岷江特大桥完成率</t>
    </r>
    <r>
      <rPr>
        <b/>
        <sz val="20"/>
        <rFont val="Times New Roman"/>
        <family val="1"/>
      </rPr>
      <t>85%</t>
    </r>
    <r>
      <rPr>
        <b/>
        <sz val="20"/>
        <rFont val="黑体"/>
        <family val="3"/>
        <charset val="134"/>
      </rPr>
      <t>，路面工程水稳层完成</t>
    </r>
    <r>
      <rPr>
        <b/>
        <sz val="20"/>
        <rFont val="Times New Roman"/>
        <family val="1"/>
      </rPr>
      <t>100%</t>
    </r>
    <r>
      <rPr>
        <b/>
        <sz val="20"/>
        <rFont val="黑体"/>
        <family val="3"/>
        <charset val="134"/>
      </rPr>
      <t>，沥青面层累计完成</t>
    </r>
    <r>
      <rPr>
        <b/>
        <sz val="20"/>
        <rFont val="Times New Roman"/>
        <family val="1"/>
      </rPr>
      <t>90%</t>
    </r>
    <r>
      <rPr>
        <b/>
        <sz val="20"/>
        <rFont val="黑体"/>
        <family val="3"/>
        <charset val="134"/>
      </rPr>
      <t>，交安、绿化工程完成</t>
    </r>
    <r>
      <rPr>
        <b/>
        <sz val="20"/>
        <rFont val="Times New Roman"/>
        <family val="1"/>
      </rPr>
      <t>95%</t>
    </r>
  </si>
  <si>
    <r>
      <t>桥梁工程漩水沱岷江特大桥完成</t>
    </r>
    <r>
      <rPr>
        <b/>
        <sz val="20"/>
        <rFont val="Times New Roman"/>
        <family val="1"/>
      </rPr>
      <t>95%</t>
    </r>
  </si>
  <si>
    <r>
      <t>桥梁工程漩水沱岷江大桥完成</t>
    </r>
    <r>
      <rPr>
        <b/>
        <sz val="20"/>
        <rFont val="Times New Roman"/>
        <family val="1"/>
      </rPr>
      <t>100%</t>
    </r>
    <r>
      <rPr>
        <b/>
        <sz val="20"/>
        <rFont val="黑体"/>
        <family val="3"/>
        <charset val="134"/>
      </rPr>
      <t>，路面工程沥青面层完成</t>
    </r>
    <r>
      <rPr>
        <b/>
        <sz val="20"/>
        <rFont val="Times New Roman"/>
        <family val="1"/>
      </rPr>
      <t>100%</t>
    </r>
    <r>
      <rPr>
        <b/>
        <sz val="20"/>
        <rFont val="黑体"/>
        <family val="3"/>
        <charset val="134"/>
      </rPr>
      <t>，交安、绿化工程完成</t>
    </r>
    <r>
      <rPr>
        <b/>
        <sz val="20"/>
        <rFont val="Times New Roman"/>
        <family val="1"/>
      </rPr>
      <t>100%</t>
    </r>
    <r>
      <rPr>
        <b/>
        <sz val="20"/>
        <rFont val="黑体"/>
        <family val="3"/>
        <charset val="134"/>
      </rPr>
      <t>，全线交工通车</t>
    </r>
  </si>
  <si>
    <r>
      <t>乐山市中建乐江交通投资建设有限公司</t>
    </r>
    <r>
      <rPr>
        <b/>
        <sz val="20"/>
        <rFont val="Times New Roman"/>
        <family val="1"/>
      </rPr>
      <t xml:space="preserve">                             </t>
    </r>
    <r>
      <rPr>
        <b/>
        <sz val="20"/>
        <rFont val="黑体"/>
        <family val="3"/>
        <charset val="134"/>
      </rPr>
      <t>乐山市交通投资开发有限公司</t>
    </r>
  </si>
  <si>
    <r>
      <t>省道</t>
    </r>
    <r>
      <rPr>
        <b/>
        <sz val="20"/>
        <rFont val="Times New Roman"/>
        <family val="1"/>
      </rPr>
      <t>215</t>
    </r>
    <r>
      <rPr>
        <b/>
        <sz val="20"/>
        <rFont val="黑体"/>
        <family val="3"/>
        <charset val="134"/>
      </rPr>
      <t>线大件过境公路工程（夹江至安谷段）</t>
    </r>
  </si>
  <si>
    <r>
      <t>市中区</t>
    </r>
    <r>
      <rPr>
        <b/>
        <sz val="20"/>
        <rFont val="Times New Roman"/>
        <family val="1"/>
      </rPr>
      <t xml:space="preserve">
</t>
    </r>
    <r>
      <rPr>
        <b/>
        <sz val="20"/>
        <rFont val="黑体"/>
        <family val="3"/>
        <charset val="134"/>
      </rPr>
      <t>夹江县</t>
    </r>
    <r>
      <rPr>
        <b/>
        <sz val="20"/>
        <rFont val="Times New Roman"/>
        <family val="1"/>
      </rPr>
      <t xml:space="preserve">
</t>
    </r>
    <r>
      <rPr>
        <b/>
        <sz val="20"/>
        <rFont val="黑体"/>
        <family val="3"/>
        <charset val="134"/>
      </rPr>
      <t>乐山高新区</t>
    </r>
  </si>
  <si>
    <r>
      <t>按一级公路技术标准设计，夹江至安谷段长</t>
    </r>
    <r>
      <rPr>
        <b/>
        <sz val="20"/>
        <rFont val="Times New Roman"/>
        <family val="1"/>
      </rPr>
      <t>17.7</t>
    </r>
    <r>
      <rPr>
        <b/>
        <sz val="20"/>
        <rFont val="黑体"/>
        <family val="3"/>
        <charset val="134"/>
      </rPr>
      <t>公里</t>
    </r>
    <phoneticPr fontId="17" type="noConversion"/>
  </si>
  <si>
    <r>
      <t>2018</t>
    </r>
    <r>
      <rPr>
        <b/>
        <sz val="20"/>
        <rFont val="黑体"/>
        <family val="3"/>
        <charset val="134"/>
      </rPr>
      <t>年</t>
    </r>
    <r>
      <rPr>
        <b/>
        <sz val="20"/>
        <rFont val="Times New Roman"/>
        <family val="1"/>
      </rPr>
      <t>3</t>
    </r>
    <r>
      <rPr>
        <b/>
        <sz val="20"/>
        <rFont val="黑体"/>
        <family val="3"/>
        <charset val="134"/>
      </rPr>
      <t>月</t>
    </r>
  </si>
  <si>
    <r>
      <t>路基工程完成</t>
    </r>
    <r>
      <rPr>
        <b/>
        <sz val="20"/>
        <rFont val="Times New Roman"/>
        <family val="1"/>
      </rPr>
      <t>40%</t>
    </r>
    <r>
      <rPr>
        <b/>
        <sz val="20"/>
        <rFont val="黑体"/>
        <family val="3"/>
        <charset val="134"/>
      </rPr>
      <t>，大渡河特大桥主桥上部结构完成</t>
    </r>
    <r>
      <rPr>
        <b/>
        <sz val="20"/>
        <rFont val="Times New Roman"/>
        <family val="1"/>
      </rPr>
      <t>90%</t>
    </r>
    <r>
      <rPr>
        <b/>
        <sz val="20"/>
        <rFont val="黑体"/>
        <family val="3"/>
        <charset val="134"/>
      </rPr>
      <t>，其他大中桥下部结构工程完成</t>
    </r>
    <r>
      <rPr>
        <b/>
        <sz val="20"/>
        <rFont val="Times New Roman"/>
        <family val="1"/>
      </rPr>
      <t>40%</t>
    </r>
    <r>
      <rPr>
        <b/>
        <sz val="20"/>
        <rFont val="黑体"/>
        <family val="3"/>
        <charset val="134"/>
      </rPr>
      <t>，上部结构工程完成</t>
    </r>
    <r>
      <rPr>
        <b/>
        <sz val="20"/>
        <rFont val="Times New Roman"/>
        <family val="1"/>
      </rPr>
      <t>39%</t>
    </r>
    <r>
      <rPr>
        <b/>
        <sz val="20"/>
        <rFont val="黑体"/>
        <family val="3"/>
        <charset val="134"/>
      </rPr>
      <t>，涵洞工程完成</t>
    </r>
    <r>
      <rPr>
        <b/>
        <sz val="20"/>
        <rFont val="Times New Roman"/>
        <family val="1"/>
      </rPr>
      <t>66%</t>
    </r>
    <r>
      <rPr>
        <b/>
        <sz val="20"/>
        <rFont val="黑体"/>
        <family val="3"/>
        <charset val="134"/>
      </rPr>
      <t>，交叉工程完成</t>
    </r>
    <r>
      <rPr>
        <b/>
        <sz val="20"/>
        <rFont val="Times New Roman"/>
        <family val="1"/>
      </rPr>
      <t>50%</t>
    </r>
    <r>
      <rPr>
        <b/>
        <sz val="20"/>
        <rFont val="黑体"/>
        <family val="3"/>
        <charset val="134"/>
      </rPr>
      <t>，路面工程完成</t>
    </r>
    <r>
      <rPr>
        <b/>
        <sz val="20"/>
        <rFont val="Times New Roman"/>
        <family val="1"/>
      </rPr>
      <t>40%</t>
    </r>
  </si>
  <si>
    <r>
      <t>路基工程完成</t>
    </r>
    <r>
      <rPr>
        <b/>
        <sz val="20"/>
        <rFont val="Times New Roman"/>
        <family val="1"/>
      </rPr>
      <t>5%</t>
    </r>
    <r>
      <rPr>
        <b/>
        <sz val="20"/>
        <rFont val="黑体"/>
        <family val="3"/>
        <charset val="134"/>
      </rPr>
      <t>，大渡河特大桥主桥上部结构工程完成</t>
    </r>
    <r>
      <rPr>
        <b/>
        <sz val="20"/>
        <rFont val="Times New Roman"/>
        <family val="1"/>
      </rPr>
      <t>10%</t>
    </r>
    <r>
      <rPr>
        <b/>
        <sz val="20"/>
        <rFont val="黑体"/>
        <family val="3"/>
        <charset val="134"/>
      </rPr>
      <t>，其他大中桥下部结构工程完成</t>
    </r>
    <r>
      <rPr>
        <b/>
        <sz val="20"/>
        <rFont val="Times New Roman"/>
        <family val="1"/>
      </rPr>
      <t>5%</t>
    </r>
    <r>
      <rPr>
        <b/>
        <sz val="20"/>
        <rFont val="黑体"/>
        <family val="3"/>
        <charset val="134"/>
      </rPr>
      <t>，涵洞工程完成</t>
    </r>
    <r>
      <rPr>
        <b/>
        <sz val="20"/>
        <rFont val="Times New Roman"/>
        <family val="1"/>
      </rPr>
      <t>10%</t>
    </r>
    <r>
      <rPr>
        <b/>
        <sz val="20"/>
        <rFont val="黑体"/>
        <family val="3"/>
        <charset val="134"/>
      </rPr>
      <t>，交叉工程完成</t>
    </r>
    <r>
      <rPr>
        <b/>
        <sz val="20"/>
        <rFont val="Times New Roman"/>
        <family val="1"/>
      </rPr>
      <t>10%</t>
    </r>
  </si>
  <si>
    <r>
      <t>路基工程完成</t>
    </r>
    <r>
      <rPr>
        <b/>
        <sz val="20"/>
        <rFont val="Times New Roman"/>
        <family val="1"/>
      </rPr>
      <t>15%</t>
    </r>
    <r>
      <rPr>
        <b/>
        <sz val="20"/>
        <rFont val="黑体"/>
        <family val="3"/>
        <charset val="134"/>
      </rPr>
      <t>，大渡河特大桥主桥上部结构工程完成</t>
    </r>
    <r>
      <rPr>
        <b/>
        <sz val="20"/>
        <rFont val="Times New Roman"/>
        <family val="1"/>
      </rPr>
      <t>40%</t>
    </r>
    <r>
      <rPr>
        <b/>
        <sz val="20"/>
        <rFont val="黑体"/>
        <family val="3"/>
        <charset val="134"/>
      </rPr>
      <t>，其他大中桥下部结构工程完成</t>
    </r>
    <r>
      <rPr>
        <b/>
        <sz val="20"/>
        <rFont val="Times New Roman"/>
        <family val="1"/>
      </rPr>
      <t>15%</t>
    </r>
    <r>
      <rPr>
        <b/>
        <sz val="20"/>
        <rFont val="黑体"/>
        <family val="3"/>
        <charset val="134"/>
      </rPr>
      <t>，上部结构工程完成</t>
    </r>
    <r>
      <rPr>
        <b/>
        <sz val="20"/>
        <rFont val="Times New Roman"/>
        <family val="1"/>
      </rPr>
      <t>10%</t>
    </r>
    <r>
      <rPr>
        <b/>
        <sz val="20"/>
        <rFont val="黑体"/>
        <family val="3"/>
        <charset val="134"/>
      </rPr>
      <t>，涵洞工程完成</t>
    </r>
    <r>
      <rPr>
        <b/>
        <sz val="20"/>
        <rFont val="Times New Roman"/>
        <family val="1"/>
      </rPr>
      <t>30%</t>
    </r>
    <r>
      <rPr>
        <b/>
        <sz val="20"/>
        <rFont val="黑体"/>
        <family val="3"/>
        <charset val="134"/>
      </rPr>
      <t>，交叉工程完成</t>
    </r>
    <r>
      <rPr>
        <b/>
        <sz val="20"/>
        <rFont val="Times New Roman"/>
        <family val="1"/>
      </rPr>
      <t>20%</t>
    </r>
    <r>
      <rPr>
        <b/>
        <sz val="20"/>
        <rFont val="黑体"/>
        <family val="3"/>
        <charset val="134"/>
      </rPr>
      <t>，路面工程完成</t>
    </r>
    <r>
      <rPr>
        <b/>
        <sz val="20"/>
        <rFont val="Times New Roman"/>
        <family val="1"/>
      </rPr>
      <t>14%</t>
    </r>
  </si>
  <si>
    <r>
      <t>路基工程完成</t>
    </r>
    <r>
      <rPr>
        <b/>
        <sz val="20"/>
        <rFont val="Times New Roman"/>
        <family val="1"/>
      </rPr>
      <t>25%</t>
    </r>
    <r>
      <rPr>
        <b/>
        <sz val="20"/>
        <rFont val="黑体"/>
        <family val="3"/>
        <charset val="134"/>
      </rPr>
      <t>，大渡河特大桥主桥上部结构工程完成</t>
    </r>
    <r>
      <rPr>
        <b/>
        <sz val="20"/>
        <rFont val="Times New Roman"/>
        <family val="1"/>
      </rPr>
      <t>70%</t>
    </r>
    <r>
      <rPr>
        <b/>
        <sz val="20"/>
        <rFont val="黑体"/>
        <family val="3"/>
        <charset val="134"/>
      </rPr>
      <t>，其他大中桥下部结构工程完成</t>
    </r>
    <r>
      <rPr>
        <b/>
        <sz val="20"/>
        <rFont val="Times New Roman"/>
        <family val="1"/>
      </rPr>
      <t>25%</t>
    </r>
    <r>
      <rPr>
        <b/>
        <sz val="20"/>
        <rFont val="黑体"/>
        <family val="3"/>
        <charset val="134"/>
      </rPr>
      <t>，上部结构工程完成</t>
    </r>
    <r>
      <rPr>
        <b/>
        <sz val="20"/>
        <rFont val="Times New Roman"/>
        <family val="1"/>
      </rPr>
      <t>24%</t>
    </r>
    <r>
      <rPr>
        <b/>
        <sz val="20"/>
        <rFont val="黑体"/>
        <family val="3"/>
        <charset val="134"/>
      </rPr>
      <t>，涵洞工程完成</t>
    </r>
    <r>
      <rPr>
        <b/>
        <sz val="20"/>
        <rFont val="Times New Roman"/>
        <family val="1"/>
      </rPr>
      <t>45%</t>
    </r>
    <r>
      <rPr>
        <b/>
        <sz val="20"/>
        <rFont val="黑体"/>
        <family val="3"/>
        <charset val="134"/>
      </rPr>
      <t>，交叉工程完成</t>
    </r>
    <r>
      <rPr>
        <b/>
        <sz val="20"/>
        <rFont val="Times New Roman"/>
        <family val="1"/>
      </rPr>
      <t>35%</t>
    </r>
    <r>
      <rPr>
        <b/>
        <sz val="20"/>
        <rFont val="黑体"/>
        <family val="3"/>
        <charset val="134"/>
      </rPr>
      <t>，路面工程</t>
    </r>
    <r>
      <rPr>
        <b/>
        <sz val="20"/>
        <rFont val="Times New Roman"/>
        <family val="1"/>
      </rPr>
      <t>20%</t>
    </r>
  </si>
  <si>
    <r>
      <t>路基工程完成</t>
    </r>
    <r>
      <rPr>
        <b/>
        <sz val="20"/>
        <rFont val="Times New Roman"/>
        <family val="1"/>
      </rPr>
      <t>40%</t>
    </r>
    <r>
      <rPr>
        <b/>
        <sz val="20"/>
        <rFont val="黑体"/>
        <family val="3"/>
        <charset val="134"/>
      </rPr>
      <t>，大渡河特大桥主桥上部结构工程完成</t>
    </r>
    <r>
      <rPr>
        <b/>
        <sz val="20"/>
        <rFont val="Times New Roman"/>
        <family val="1"/>
      </rPr>
      <t>90%</t>
    </r>
    <r>
      <rPr>
        <b/>
        <sz val="20"/>
        <rFont val="黑体"/>
        <family val="3"/>
        <charset val="134"/>
      </rPr>
      <t>，其他大中桥下部结构工程完成</t>
    </r>
    <r>
      <rPr>
        <b/>
        <sz val="20"/>
        <rFont val="Times New Roman"/>
        <family val="1"/>
      </rPr>
      <t>40%</t>
    </r>
    <r>
      <rPr>
        <b/>
        <sz val="20"/>
        <rFont val="黑体"/>
        <family val="3"/>
        <charset val="134"/>
      </rPr>
      <t>，上部结构工程完成</t>
    </r>
    <r>
      <rPr>
        <b/>
        <sz val="20"/>
        <rFont val="Times New Roman"/>
        <family val="1"/>
      </rPr>
      <t>39%</t>
    </r>
    <r>
      <rPr>
        <b/>
        <sz val="20"/>
        <rFont val="黑体"/>
        <family val="3"/>
        <charset val="134"/>
      </rPr>
      <t>，涵洞工程完成</t>
    </r>
    <r>
      <rPr>
        <b/>
        <sz val="20"/>
        <rFont val="Times New Roman"/>
        <family val="1"/>
      </rPr>
      <t>66%</t>
    </r>
    <r>
      <rPr>
        <b/>
        <sz val="20"/>
        <rFont val="黑体"/>
        <family val="3"/>
        <charset val="134"/>
      </rPr>
      <t>，交叉工程完成</t>
    </r>
    <r>
      <rPr>
        <b/>
        <sz val="20"/>
        <rFont val="Times New Roman"/>
        <family val="1"/>
      </rPr>
      <t>50%</t>
    </r>
    <r>
      <rPr>
        <b/>
        <sz val="20"/>
        <rFont val="黑体"/>
        <family val="3"/>
        <charset val="134"/>
      </rPr>
      <t>，路面工程完成</t>
    </r>
    <r>
      <rPr>
        <b/>
        <sz val="20"/>
        <rFont val="Times New Roman"/>
        <family val="1"/>
      </rPr>
      <t>40%</t>
    </r>
  </si>
  <si>
    <r>
      <t>四川津投项目投资有限公司</t>
    </r>
    <r>
      <rPr>
        <b/>
        <sz val="20"/>
        <rFont val="Times New Roman"/>
        <family val="1"/>
      </rPr>
      <t xml:space="preserve">                         </t>
    </r>
    <r>
      <rPr>
        <b/>
        <sz val="20"/>
        <rFont val="黑体"/>
        <family val="3"/>
        <charset val="134"/>
      </rPr>
      <t>乐山市交通投资开发有限公司</t>
    </r>
  </si>
  <si>
    <r>
      <t>2021-2025</t>
    </r>
    <r>
      <rPr>
        <b/>
        <sz val="20"/>
        <rFont val="黑体"/>
        <family val="3"/>
        <charset val="134"/>
      </rPr>
      <t>年</t>
    </r>
  </si>
  <si>
    <r>
      <t>项目路线接在建眉山工业大道终点，经高陶园区、吴场镇、新场镇、夹江经济开发区，止于甘江镇派出所附近，接在建的省道</t>
    </r>
    <r>
      <rPr>
        <b/>
        <sz val="20"/>
        <rFont val="Times New Roman"/>
        <family val="1"/>
      </rPr>
      <t>215</t>
    </r>
    <r>
      <rPr>
        <b/>
        <sz val="20"/>
        <rFont val="黑体"/>
        <family val="3"/>
        <charset val="134"/>
      </rPr>
      <t>线乐山过境公路起点，路线全长</t>
    </r>
    <r>
      <rPr>
        <b/>
        <sz val="20"/>
        <rFont val="Times New Roman"/>
        <family val="1"/>
      </rPr>
      <t>29.32</t>
    </r>
    <r>
      <rPr>
        <b/>
        <sz val="20"/>
        <rFont val="黑体"/>
        <family val="3"/>
        <charset val="134"/>
      </rPr>
      <t>公里，一级公路技术标准，路基宽</t>
    </r>
    <r>
      <rPr>
        <b/>
        <sz val="20"/>
        <rFont val="Times New Roman"/>
        <family val="1"/>
      </rPr>
      <t>23</t>
    </r>
    <r>
      <rPr>
        <b/>
        <sz val="20"/>
        <rFont val="黑体"/>
        <family val="3"/>
        <charset val="134"/>
      </rPr>
      <t>米</t>
    </r>
  </si>
  <si>
    <r>
      <t>2018-2022</t>
    </r>
    <r>
      <rPr>
        <b/>
        <sz val="20"/>
        <rFont val="黑体"/>
        <family val="3"/>
        <charset val="134"/>
      </rPr>
      <t>年</t>
    </r>
  </si>
  <si>
    <r>
      <t>项目西起致江路牛咡桥交叉口，东接</t>
    </r>
    <r>
      <rPr>
        <b/>
        <sz val="20"/>
        <rFont val="Times New Roman"/>
        <family val="1"/>
      </rPr>
      <t>S305</t>
    </r>
    <r>
      <rPr>
        <b/>
        <sz val="20"/>
        <rFont val="黑体"/>
        <family val="3"/>
        <charset val="134"/>
      </rPr>
      <t>线，位于岷江一桥与岷江二桥之间，道桥全长约</t>
    </r>
    <r>
      <rPr>
        <b/>
        <sz val="20"/>
        <rFont val="Times New Roman"/>
        <family val="1"/>
      </rPr>
      <t>2.4</t>
    </r>
    <r>
      <rPr>
        <b/>
        <sz val="20"/>
        <rFont val="黑体"/>
        <family val="3"/>
        <charset val="134"/>
      </rPr>
      <t>公里，设计车速</t>
    </r>
    <r>
      <rPr>
        <b/>
        <sz val="20"/>
        <rFont val="Times New Roman"/>
        <family val="1"/>
      </rPr>
      <t>50</t>
    </r>
    <r>
      <rPr>
        <b/>
        <sz val="20"/>
        <rFont val="黑体"/>
        <family val="3"/>
        <charset val="134"/>
      </rPr>
      <t>公里</t>
    </r>
    <r>
      <rPr>
        <b/>
        <sz val="20"/>
        <rFont val="Times New Roman"/>
        <family val="1"/>
      </rPr>
      <t>/</t>
    </r>
    <r>
      <rPr>
        <b/>
        <sz val="20"/>
        <rFont val="黑体"/>
        <family val="3"/>
        <charset val="134"/>
      </rPr>
      <t>小时、双向</t>
    </r>
    <r>
      <rPr>
        <b/>
        <sz val="20"/>
        <rFont val="Times New Roman"/>
        <family val="1"/>
      </rPr>
      <t>6</t>
    </r>
    <r>
      <rPr>
        <b/>
        <sz val="20"/>
        <rFont val="黑体"/>
        <family val="3"/>
        <charset val="134"/>
      </rPr>
      <t>车道标准</t>
    </r>
  </si>
  <si>
    <r>
      <t>2018</t>
    </r>
    <r>
      <rPr>
        <b/>
        <sz val="20"/>
        <rFont val="黑体"/>
        <family val="3"/>
        <charset val="134"/>
      </rPr>
      <t>年</t>
    </r>
    <r>
      <rPr>
        <b/>
        <sz val="20"/>
        <rFont val="Times New Roman"/>
        <family val="1"/>
      </rPr>
      <t>10</t>
    </r>
    <r>
      <rPr>
        <b/>
        <sz val="20"/>
        <rFont val="黑体"/>
        <family val="3"/>
        <charset val="134"/>
      </rPr>
      <t>月</t>
    </r>
  </si>
  <si>
    <t>引桥施工完成100%;引桥路基施工完成100%；13#桥台施工完成100%；12#墩施工完成100%；11#墩施工完成100%；10#墩施工完成100%；东段1号桥施工完成100%；碧山路连接线路基、涵洞施工完成100%</t>
    <phoneticPr fontId="17" type="noConversion"/>
  </si>
  <si>
    <t>引桥施工完成20%;13#桥台施工完成30%；12#墩施工完成25%；11#墩施工完成20%；10#墩施工完成20%；东段1号桥施工完成20%</t>
    <phoneticPr fontId="17" type="noConversion"/>
  </si>
  <si>
    <t>引桥施工完成40%;引桥路基施工完成20%；13#桥台施工完成60%；12#墩施工完成50%；11#墩施工完成45%；10#墩施工完成45%；东段1号桥施工完成50%；碧山路连接线路基、涵洞施工完成20%</t>
    <phoneticPr fontId="17" type="noConversion"/>
  </si>
  <si>
    <t>引桥施工完成70%;引桥路基施工完成60%；13#桥台施工完成80%；12#墩施工完成75%；11#墩施工完成70%；10#墩施工完成70%；东段1号桥施工完成75%；碧山路连接线路基、涵洞施工完成60%</t>
    <phoneticPr fontId="17" type="noConversion"/>
  </si>
  <si>
    <r>
      <t>杜  驰</t>
    </r>
    <r>
      <rPr>
        <b/>
        <sz val="20"/>
        <rFont val="Times New Roman"/>
        <family val="1"/>
      </rPr>
      <t xml:space="preserve">
</t>
    </r>
    <r>
      <rPr>
        <b/>
        <sz val="20"/>
        <rFont val="黑体"/>
        <family val="3"/>
        <charset val="134"/>
      </rPr>
      <t>左小林</t>
    </r>
  </si>
  <si>
    <r>
      <t>市住房城乡建设局</t>
    </r>
    <r>
      <rPr>
        <b/>
        <sz val="20"/>
        <rFont val="Times New Roman"/>
        <family val="1"/>
      </rPr>
      <t xml:space="preserve">
</t>
    </r>
    <r>
      <rPr>
        <b/>
        <sz val="20"/>
        <rFont val="黑体"/>
        <family val="3"/>
        <charset val="134"/>
      </rPr>
      <t>市中区</t>
    </r>
  </si>
  <si>
    <r>
      <t>2019-2022</t>
    </r>
    <r>
      <rPr>
        <b/>
        <sz val="20"/>
        <rFont val="黑体"/>
        <family val="3"/>
        <charset val="134"/>
      </rPr>
      <t>年</t>
    </r>
  </si>
  <si>
    <r>
      <t>项目包含通江连接线和全福连接线，其中通江连接线起点</t>
    </r>
    <r>
      <rPr>
        <b/>
        <sz val="20"/>
        <rFont val="Times New Roman"/>
        <family val="1"/>
      </rPr>
      <t>K0+400</t>
    </r>
    <r>
      <rPr>
        <b/>
        <sz val="20"/>
        <rFont val="黑体"/>
        <family val="3"/>
        <charset val="134"/>
      </rPr>
      <t>为规划北通路交叉口，终点</t>
    </r>
    <r>
      <rPr>
        <b/>
        <sz val="20"/>
        <rFont val="Times New Roman"/>
        <family val="1"/>
      </rPr>
      <t>K2+510</t>
    </r>
    <r>
      <rPr>
        <b/>
        <sz val="20"/>
        <rFont val="黑体"/>
        <family val="3"/>
        <charset val="134"/>
      </rPr>
      <t>接绕城高速收费站，道路全长</t>
    </r>
    <r>
      <rPr>
        <b/>
        <sz val="20"/>
        <rFont val="Times New Roman"/>
        <family val="1"/>
      </rPr>
      <t>2110</t>
    </r>
    <r>
      <rPr>
        <b/>
        <sz val="20"/>
        <rFont val="黑体"/>
        <family val="3"/>
        <charset val="134"/>
      </rPr>
      <t>米；全福连接线起于岷江二桥，终点顺接既有乐井路</t>
    </r>
  </si>
  <si>
    <r>
      <t>2019</t>
    </r>
    <r>
      <rPr>
        <b/>
        <sz val="20"/>
        <rFont val="黑体"/>
        <family val="3"/>
        <charset val="134"/>
      </rPr>
      <t>年</t>
    </r>
    <r>
      <rPr>
        <b/>
        <sz val="20"/>
        <rFont val="Times New Roman"/>
        <family val="1"/>
      </rPr>
      <t>12</t>
    </r>
    <r>
      <rPr>
        <b/>
        <sz val="20"/>
        <rFont val="黑体"/>
        <family val="3"/>
        <charset val="134"/>
      </rPr>
      <t>月</t>
    </r>
  </si>
  <si>
    <t>通江连接线：道路工程施工完成，地下管线、下穿隧道进出口挡墙施工完成，交安工程施工完成，照明工程施工完成，路面结构施工完成；全福连接线：按照重新调整规划的方案，待收到施工图纸后，进行跨碧山路跨线桥以及桥下道路改造</t>
    <phoneticPr fontId="17" type="noConversion"/>
  </si>
  <si>
    <r>
      <t>侧挡墙、右侧雨水管道、雨污水管道、</t>
    </r>
    <r>
      <rPr>
        <b/>
        <sz val="20"/>
        <rFont val="Times New Roman"/>
        <family val="1"/>
      </rPr>
      <t>U</t>
    </r>
    <r>
      <rPr>
        <b/>
        <sz val="20"/>
        <rFont val="黑体"/>
        <family val="3"/>
        <charset val="134"/>
      </rPr>
      <t>型匝道排水涵洞等施工建设</t>
    </r>
  </si>
  <si>
    <r>
      <t>路基、雨污水管道、排水涵洞施工完成；</t>
    </r>
    <r>
      <rPr>
        <b/>
        <sz val="20"/>
        <rFont val="Times New Roman"/>
        <family val="1"/>
      </rPr>
      <t>U</t>
    </r>
    <r>
      <rPr>
        <b/>
        <sz val="20"/>
        <rFont val="黑体"/>
        <family val="3"/>
        <charset val="134"/>
      </rPr>
      <t>型匝道路基、涵洞、电力、通讯管道施工建设</t>
    </r>
  </si>
  <si>
    <r>
      <t>路基、雨污水管道、电力、通讯管道、</t>
    </r>
    <r>
      <rPr>
        <b/>
        <sz val="20"/>
        <rFont val="Times New Roman"/>
        <family val="1"/>
      </rPr>
      <t>U</t>
    </r>
    <r>
      <rPr>
        <b/>
        <sz val="20"/>
        <rFont val="黑体"/>
        <family val="3"/>
        <charset val="134"/>
      </rPr>
      <t>型匝道路面结构、</t>
    </r>
    <r>
      <rPr>
        <b/>
        <sz val="20"/>
        <rFont val="Times New Roman"/>
        <family val="1"/>
      </rPr>
      <t>U</t>
    </r>
    <r>
      <rPr>
        <b/>
        <sz val="20"/>
        <rFont val="黑体"/>
        <family val="3"/>
        <charset val="134"/>
      </rPr>
      <t>型匝道交安照明以及人行道施工建设</t>
    </r>
  </si>
  <si>
    <r>
      <t>2021</t>
    </r>
    <r>
      <rPr>
        <b/>
        <sz val="20"/>
        <rFont val="黑体"/>
        <family val="3"/>
        <charset val="134"/>
      </rPr>
      <t>年</t>
    </r>
  </si>
  <si>
    <r>
      <t>滨江滨河路（沫若广场—一号桥段）约</t>
    </r>
    <r>
      <rPr>
        <b/>
        <sz val="20"/>
        <rFont val="Times New Roman"/>
        <family val="1"/>
      </rPr>
      <t>2.7</t>
    </r>
    <r>
      <rPr>
        <b/>
        <sz val="20"/>
        <rFont val="黑体"/>
        <family val="3"/>
        <charset val="134"/>
      </rPr>
      <t>公里城市堤防防洪能力提升及道路、景观改造，肖公嘴、大曲口节点景观提升</t>
    </r>
  </si>
  <si>
    <r>
      <t>完成改造任务的</t>
    </r>
    <r>
      <rPr>
        <b/>
        <sz val="20"/>
        <rFont val="Times New Roman"/>
        <family val="1"/>
      </rPr>
      <t>30%</t>
    </r>
  </si>
  <si>
    <r>
      <t>杜  驰</t>
    </r>
    <r>
      <rPr>
        <b/>
        <sz val="20"/>
        <rFont val="Times New Roman"/>
        <family val="1"/>
      </rPr>
      <t xml:space="preserve">
</t>
    </r>
    <r>
      <rPr>
        <b/>
        <sz val="20"/>
        <rFont val="黑体"/>
        <family val="3"/>
        <charset val="134"/>
      </rPr>
      <t>金玉梅</t>
    </r>
  </si>
  <si>
    <r>
      <t>市住房城乡建设局</t>
    </r>
    <r>
      <rPr>
        <b/>
        <sz val="20"/>
        <rFont val="Times New Roman"/>
        <family val="1"/>
      </rPr>
      <t xml:space="preserve">
</t>
    </r>
    <r>
      <rPr>
        <b/>
        <sz val="20"/>
        <rFont val="黑体"/>
        <family val="3"/>
        <charset val="134"/>
      </rPr>
      <t>市水务局</t>
    </r>
  </si>
  <si>
    <r>
      <t>全线长约</t>
    </r>
    <r>
      <rPr>
        <b/>
        <sz val="20"/>
        <rFont val="Times New Roman"/>
        <family val="1"/>
      </rPr>
      <t>3.91</t>
    </r>
    <r>
      <rPr>
        <b/>
        <sz val="20"/>
        <rFont val="黑体"/>
        <family val="3"/>
        <charset val="134"/>
      </rPr>
      <t>公里，起于小十字，北至长江市场，道路纵向跨越中心城区</t>
    </r>
    <r>
      <rPr>
        <b/>
        <sz val="20"/>
        <rFont val="Times New Roman"/>
        <family val="1"/>
      </rPr>
      <t>2</t>
    </r>
    <r>
      <rPr>
        <b/>
        <sz val="20"/>
        <rFont val="黑体"/>
        <family val="3"/>
        <charset val="134"/>
      </rPr>
      <t>个片区（柏杨坝片区和旧城片区），建设内容为绿化带改造为车行道，人行道及配套设施改造</t>
    </r>
  </si>
  <si>
    <r>
      <t>2021</t>
    </r>
    <r>
      <rPr>
        <b/>
        <sz val="20"/>
        <rFont val="黑体"/>
        <family val="3"/>
        <charset val="134"/>
      </rPr>
      <t>年</t>
    </r>
    <r>
      <rPr>
        <b/>
        <sz val="20"/>
        <rFont val="Times New Roman"/>
        <family val="1"/>
      </rPr>
      <t>1</t>
    </r>
    <r>
      <rPr>
        <b/>
        <sz val="20"/>
        <rFont val="黑体"/>
        <family val="3"/>
        <charset val="134"/>
      </rPr>
      <t>月</t>
    </r>
  </si>
  <si>
    <r>
      <t>2021-2022</t>
    </r>
    <r>
      <rPr>
        <b/>
        <sz val="20"/>
        <rFont val="黑体"/>
        <family val="3"/>
        <charset val="134"/>
      </rPr>
      <t>年</t>
    </r>
  </si>
  <si>
    <r>
      <t>新开工原水管</t>
    </r>
    <r>
      <rPr>
        <b/>
        <sz val="20"/>
        <rFont val="Times New Roman"/>
        <family val="1"/>
      </rPr>
      <t>3825</t>
    </r>
    <r>
      <rPr>
        <b/>
        <sz val="20"/>
        <rFont val="黑体"/>
        <family val="3"/>
        <charset val="134"/>
      </rPr>
      <t>米、雨水管网</t>
    </r>
    <r>
      <rPr>
        <b/>
        <sz val="20"/>
        <rFont val="Times New Roman"/>
        <family val="1"/>
      </rPr>
      <t>5757</t>
    </r>
    <r>
      <rPr>
        <b/>
        <sz val="20"/>
        <rFont val="黑体"/>
        <family val="3"/>
        <charset val="134"/>
      </rPr>
      <t>米、污水管网</t>
    </r>
    <r>
      <rPr>
        <b/>
        <sz val="20"/>
        <rFont val="Times New Roman"/>
        <family val="1"/>
      </rPr>
      <t>20550</t>
    </r>
    <r>
      <rPr>
        <b/>
        <sz val="20"/>
        <rFont val="黑体"/>
        <family val="3"/>
        <charset val="134"/>
      </rPr>
      <t>米；路面改造，内涝整治及附属设施等</t>
    </r>
  </si>
  <si>
    <r>
      <t>2021</t>
    </r>
    <r>
      <rPr>
        <b/>
        <sz val="20"/>
        <rFont val="黑体"/>
        <family val="3"/>
        <charset val="134"/>
      </rPr>
      <t>年</t>
    </r>
    <r>
      <rPr>
        <b/>
        <sz val="20"/>
        <rFont val="Times New Roman"/>
        <family val="1"/>
      </rPr>
      <t>4</t>
    </r>
    <r>
      <rPr>
        <b/>
        <sz val="20"/>
        <rFont val="黑体"/>
        <family val="3"/>
        <charset val="134"/>
      </rPr>
      <t>月</t>
    </r>
  </si>
  <si>
    <r>
      <t>项目起于绕城高速凌云互通高速路收费站出口，与省道</t>
    </r>
    <r>
      <rPr>
        <b/>
        <sz val="20"/>
        <rFont val="Times New Roman"/>
        <family val="1"/>
      </rPr>
      <t>305</t>
    </r>
    <r>
      <rPr>
        <b/>
        <sz val="20"/>
        <rFont val="黑体"/>
        <family val="3"/>
        <charset val="134"/>
      </rPr>
      <t>线相交后，止于岷江一桥与龙泓路平交口处，全长约</t>
    </r>
    <r>
      <rPr>
        <b/>
        <sz val="20"/>
        <rFont val="Times New Roman"/>
        <family val="1"/>
      </rPr>
      <t>4.21</t>
    </r>
    <r>
      <rPr>
        <b/>
        <sz val="20"/>
        <rFont val="黑体"/>
        <family val="3"/>
        <charset val="134"/>
      </rPr>
      <t>公里，其中项目起点至省道</t>
    </r>
    <r>
      <rPr>
        <b/>
        <sz val="20"/>
        <rFont val="Times New Roman"/>
        <family val="1"/>
      </rPr>
      <t>305</t>
    </r>
    <r>
      <rPr>
        <b/>
        <sz val="20"/>
        <rFont val="黑体"/>
        <family val="3"/>
        <charset val="134"/>
      </rPr>
      <t>线段为新建段，长约</t>
    </r>
    <r>
      <rPr>
        <b/>
        <sz val="20"/>
        <rFont val="Times New Roman"/>
        <family val="1"/>
      </rPr>
      <t>2.61</t>
    </r>
    <r>
      <rPr>
        <b/>
        <sz val="20"/>
        <rFont val="黑体"/>
        <family val="3"/>
        <charset val="134"/>
      </rPr>
      <t>公里，省道</t>
    </r>
    <r>
      <rPr>
        <b/>
        <sz val="20"/>
        <rFont val="Times New Roman"/>
        <family val="1"/>
      </rPr>
      <t>305</t>
    </r>
    <r>
      <rPr>
        <b/>
        <sz val="20"/>
        <rFont val="黑体"/>
        <family val="3"/>
        <charset val="134"/>
      </rPr>
      <t>线至终点为改扩建段，长约</t>
    </r>
    <r>
      <rPr>
        <b/>
        <sz val="20"/>
        <rFont val="Times New Roman"/>
        <family val="1"/>
      </rPr>
      <t>1.6</t>
    </r>
    <r>
      <rPr>
        <b/>
        <sz val="20"/>
        <rFont val="黑体"/>
        <family val="3"/>
        <charset val="134"/>
      </rPr>
      <t>公里，道路设计等级为一级，设计车速为</t>
    </r>
    <r>
      <rPr>
        <b/>
        <sz val="20"/>
        <rFont val="Times New Roman"/>
        <family val="1"/>
      </rPr>
      <t>60</t>
    </r>
    <r>
      <rPr>
        <b/>
        <sz val="20"/>
        <rFont val="黑体"/>
        <family val="3"/>
        <charset val="134"/>
      </rPr>
      <t>公里</t>
    </r>
    <r>
      <rPr>
        <b/>
        <sz val="20"/>
        <rFont val="Times New Roman"/>
        <family val="1"/>
      </rPr>
      <t>/</t>
    </r>
    <r>
      <rPr>
        <b/>
        <sz val="20"/>
        <rFont val="宋体"/>
        <family val="3"/>
        <charset val="134"/>
      </rPr>
      <t>小</t>
    </r>
    <r>
      <rPr>
        <b/>
        <sz val="20"/>
        <rFont val="黑体"/>
        <family val="3"/>
        <charset val="134"/>
      </rPr>
      <t>时，道路红线宽度为双向</t>
    </r>
    <r>
      <rPr>
        <b/>
        <sz val="20"/>
        <rFont val="Times New Roman"/>
        <family val="1"/>
      </rPr>
      <t>8</t>
    </r>
    <r>
      <rPr>
        <b/>
        <sz val="20"/>
        <rFont val="黑体"/>
        <family val="3"/>
        <charset val="134"/>
      </rPr>
      <t>车道，</t>
    </r>
    <r>
      <rPr>
        <b/>
        <sz val="20"/>
        <rFont val="Times New Roman"/>
        <family val="1"/>
      </rPr>
      <t>40</t>
    </r>
    <r>
      <rPr>
        <b/>
        <sz val="20"/>
        <rFont val="黑体"/>
        <family val="3"/>
        <charset val="134"/>
      </rPr>
      <t>米宽</t>
    </r>
  </si>
  <si>
    <r>
      <t>2020-2026</t>
    </r>
    <r>
      <rPr>
        <b/>
        <sz val="20"/>
        <rFont val="黑体"/>
        <family val="3"/>
        <charset val="134"/>
      </rPr>
      <t>年</t>
    </r>
  </si>
  <si>
    <r>
      <t>一期新开工市政基础设施（道路长约</t>
    </r>
    <r>
      <rPr>
        <b/>
        <sz val="20"/>
        <rFont val="Times New Roman"/>
        <family val="1"/>
      </rPr>
      <t>105</t>
    </r>
    <r>
      <rPr>
        <b/>
        <sz val="20"/>
        <rFont val="黑体"/>
        <family val="3"/>
        <charset val="134"/>
      </rPr>
      <t>公里）、社会事业项目总建筑面积约</t>
    </r>
    <r>
      <rPr>
        <b/>
        <sz val="20"/>
        <rFont val="Times New Roman"/>
        <family val="1"/>
      </rPr>
      <t>120</t>
    </r>
    <r>
      <rPr>
        <b/>
        <sz val="20"/>
        <rFont val="黑体"/>
        <family val="3"/>
        <charset val="134"/>
      </rPr>
      <t>万平方米。二期新开工市政及公共服务设施建设。三期产业建设</t>
    </r>
  </si>
  <si>
    <r>
      <t>2020</t>
    </r>
    <r>
      <rPr>
        <b/>
        <sz val="20"/>
        <rFont val="黑体"/>
        <family val="3"/>
        <charset val="134"/>
      </rPr>
      <t>年</t>
    </r>
    <r>
      <rPr>
        <b/>
        <sz val="20"/>
        <rFont val="Times New Roman"/>
        <family val="1"/>
      </rPr>
      <t>4</t>
    </r>
    <r>
      <rPr>
        <b/>
        <sz val="20"/>
        <rFont val="黑体"/>
        <family val="3"/>
        <charset val="134"/>
      </rPr>
      <t>月</t>
    </r>
  </si>
  <si>
    <r>
      <t>竹公溪分洪道工程全长约</t>
    </r>
    <r>
      <rPr>
        <b/>
        <sz val="20"/>
        <rFont val="Times New Roman"/>
        <family val="1"/>
      </rPr>
      <t>2.71</t>
    </r>
    <r>
      <rPr>
        <b/>
        <sz val="20"/>
        <rFont val="黑体"/>
        <family val="3"/>
        <charset val="134"/>
      </rPr>
      <t>公里，分洪流量</t>
    </r>
    <r>
      <rPr>
        <b/>
        <sz val="20"/>
        <rFont val="Times New Roman"/>
        <family val="1"/>
      </rPr>
      <t>208</t>
    </r>
    <r>
      <rPr>
        <b/>
        <sz val="20"/>
        <rFont val="黑体"/>
        <family val="3"/>
        <charset val="134"/>
      </rPr>
      <t>立方米</t>
    </r>
    <r>
      <rPr>
        <b/>
        <sz val="20"/>
        <rFont val="Times New Roman"/>
        <family val="1"/>
      </rPr>
      <t>/</t>
    </r>
    <r>
      <rPr>
        <b/>
        <sz val="20"/>
        <rFont val="黑体"/>
        <family val="3"/>
        <charset val="134"/>
      </rPr>
      <t>秒；由堰板电站前池上游左岸水塘处（即瑞祥路</t>
    </r>
    <r>
      <rPr>
        <b/>
        <sz val="20"/>
        <rFont val="Times New Roman"/>
        <family val="1"/>
      </rPr>
      <t xml:space="preserve"> C </t>
    </r>
    <r>
      <rPr>
        <b/>
        <sz val="20"/>
        <rFont val="黑体"/>
        <family val="3"/>
        <charset val="134"/>
      </rPr>
      <t>段跨竹公溪桥下游左岸）建分洪道进口，沿规划高铁存车场线路，采用暗渠、隧道、明渠方式下穿规划的杨山路、檀木南街、乐青路、凤凰路北段及滨江路后，于岷江右岸东岳庙沟出口上游</t>
    </r>
    <r>
      <rPr>
        <b/>
        <sz val="20"/>
        <rFont val="Times New Roman"/>
        <family val="1"/>
      </rPr>
      <t>150</t>
    </r>
    <r>
      <rPr>
        <b/>
        <sz val="20"/>
        <rFont val="黑体"/>
        <family val="3"/>
        <charset val="134"/>
      </rPr>
      <t>米处汇入岷江</t>
    </r>
  </si>
  <si>
    <r>
      <t>市水务局</t>
    </r>
    <r>
      <rPr>
        <b/>
        <sz val="20"/>
        <rFont val="Times New Roman"/>
        <family val="1"/>
      </rPr>
      <t xml:space="preserve">
</t>
    </r>
    <r>
      <rPr>
        <b/>
        <sz val="20"/>
        <rFont val="黑体"/>
        <family val="3"/>
        <charset val="134"/>
      </rPr>
      <t>市住房城乡建设局</t>
    </r>
  </si>
  <si>
    <r>
      <t>对桂花楼皇华台片区内海棠湾巷、桂花楼巷、人民南路、上土桥街、嘉定南路、顺城街、油榨街、学道街、皇华台、滨江路南段的</t>
    </r>
    <r>
      <rPr>
        <b/>
        <sz val="20"/>
        <rFont val="Times New Roman"/>
        <family val="1"/>
      </rPr>
      <t>50</t>
    </r>
    <r>
      <rPr>
        <b/>
        <sz val="20"/>
        <rFont val="黑体"/>
        <family val="3"/>
        <charset val="134"/>
      </rPr>
      <t>个小区进行改造提升。改造内容包括：房屋修缮、改善给排水及电气管网、设置门禁系统、小区路面平整改造及其相关配套设施等</t>
    </r>
  </si>
  <si>
    <r>
      <t>2021</t>
    </r>
    <r>
      <rPr>
        <b/>
        <sz val="20"/>
        <rFont val="黑体"/>
        <family val="3"/>
        <charset val="134"/>
      </rPr>
      <t>年</t>
    </r>
    <r>
      <rPr>
        <b/>
        <sz val="20"/>
        <rFont val="Times New Roman"/>
        <family val="1"/>
      </rPr>
      <t>7</t>
    </r>
    <r>
      <rPr>
        <b/>
        <sz val="20"/>
        <rFont val="黑体"/>
        <family val="3"/>
        <charset val="134"/>
      </rPr>
      <t>月</t>
    </r>
  </si>
  <si>
    <r>
      <t>新开工桂花楼皇华台片区内的</t>
    </r>
    <r>
      <rPr>
        <b/>
        <sz val="20"/>
        <rFont val="Times New Roman"/>
        <family val="1"/>
      </rPr>
      <t>50</t>
    </r>
    <r>
      <rPr>
        <b/>
        <sz val="20"/>
        <rFont val="黑体"/>
        <family val="3"/>
        <charset val="134"/>
      </rPr>
      <t>个老旧小区内改造，完成任务的</t>
    </r>
    <r>
      <rPr>
        <b/>
        <sz val="20"/>
        <rFont val="Times New Roman"/>
        <family val="1"/>
      </rPr>
      <t>60%</t>
    </r>
  </si>
  <si>
    <r>
      <t>组织进场施工，完成改造任务的</t>
    </r>
    <r>
      <rPr>
        <b/>
        <sz val="20"/>
        <rFont val="Times New Roman"/>
        <family val="1"/>
      </rPr>
      <t>20%</t>
    </r>
  </si>
  <si>
    <r>
      <t>完成改造任务的</t>
    </r>
    <r>
      <rPr>
        <b/>
        <sz val="20"/>
        <rFont val="Times New Roman"/>
        <family val="1"/>
      </rPr>
      <t>60%</t>
    </r>
  </si>
  <si>
    <r>
      <t>建设瑞祥南路、苏稽大道、苏稽东路、苏水大道、苏棉大道、青衣江路等六条市政道路以及综合管廊，路线全长约</t>
    </r>
    <r>
      <rPr>
        <b/>
        <sz val="20"/>
        <rFont val="Times New Roman"/>
        <family val="1"/>
      </rPr>
      <t>12</t>
    </r>
    <r>
      <rPr>
        <b/>
        <sz val="20"/>
        <rFont val="黑体"/>
        <family val="3"/>
        <charset val="134"/>
      </rPr>
      <t>公里</t>
    </r>
  </si>
  <si>
    <r>
      <t>2019</t>
    </r>
    <r>
      <rPr>
        <b/>
        <sz val="20"/>
        <rFont val="黑体"/>
        <family val="3"/>
        <charset val="134"/>
      </rPr>
      <t>年</t>
    </r>
    <r>
      <rPr>
        <b/>
        <sz val="20"/>
        <rFont val="Times New Roman"/>
        <family val="1"/>
      </rPr>
      <t>3</t>
    </r>
    <r>
      <rPr>
        <b/>
        <sz val="20"/>
        <rFont val="黑体"/>
        <family val="3"/>
        <charset val="134"/>
      </rPr>
      <t>月</t>
    </r>
  </si>
  <si>
    <r>
      <t>省运会主通道苏棉大道、苏稽大道完工。苏水大道、苏稽东路、瑞祥南路、青衣江路完成总工程量的</t>
    </r>
    <r>
      <rPr>
        <b/>
        <sz val="20"/>
        <rFont val="Times New Roman"/>
        <family val="1"/>
      </rPr>
      <t>60%</t>
    </r>
  </si>
  <si>
    <r>
      <t>苏棉大道、苏稽大道完成总工程量的</t>
    </r>
    <r>
      <rPr>
        <b/>
        <sz val="20"/>
        <rFont val="Times New Roman"/>
        <family val="1"/>
      </rPr>
      <t>40%</t>
    </r>
    <r>
      <rPr>
        <b/>
        <sz val="20"/>
        <rFont val="黑体"/>
        <family val="3"/>
        <charset val="134"/>
      </rPr>
      <t>。苏水大道、苏稽东路、瑞祥南路、青衣江路完成总工程量的</t>
    </r>
    <r>
      <rPr>
        <b/>
        <sz val="20"/>
        <rFont val="Times New Roman"/>
        <family val="1"/>
      </rPr>
      <t>20%</t>
    </r>
  </si>
  <si>
    <r>
      <t>苏棉大道、苏稽大道管廊主体完工；苏水大道、苏稽东路、瑞祥南路、青衣江路完成总工程量的</t>
    </r>
    <r>
      <rPr>
        <b/>
        <sz val="20"/>
        <rFont val="Times New Roman"/>
        <family val="1"/>
      </rPr>
      <t>30%</t>
    </r>
  </si>
  <si>
    <r>
      <t>苏棉大道、苏稽大道路面全面完工；苏水大道、苏稽东路、瑞祥南路、青衣江路完成总工程量的</t>
    </r>
    <r>
      <rPr>
        <b/>
        <sz val="20"/>
        <rFont val="Times New Roman"/>
        <family val="1"/>
      </rPr>
      <t>45%</t>
    </r>
  </si>
  <si>
    <r>
      <t>苏棉大道、苏稽大道全面完工；苏水大道、苏稽东路、瑞祥南路、青衣江路完成总工程量的</t>
    </r>
    <r>
      <rPr>
        <b/>
        <sz val="20"/>
        <rFont val="Times New Roman"/>
        <family val="1"/>
      </rPr>
      <t>60%</t>
    </r>
  </si>
  <si>
    <r>
      <t>2019-2021</t>
    </r>
    <r>
      <rPr>
        <b/>
        <sz val="20"/>
        <rFont val="黑体"/>
        <family val="3"/>
        <charset val="134"/>
      </rPr>
      <t>年</t>
    </r>
  </si>
  <si>
    <r>
      <t>占地约</t>
    </r>
    <r>
      <rPr>
        <b/>
        <sz val="20"/>
        <rFont val="Times New Roman"/>
        <family val="1"/>
      </rPr>
      <t>339</t>
    </r>
    <r>
      <rPr>
        <b/>
        <sz val="20"/>
        <rFont val="黑体"/>
        <family val="3"/>
        <charset val="134"/>
      </rPr>
      <t>亩，建筑面积约</t>
    </r>
    <r>
      <rPr>
        <b/>
        <sz val="20"/>
        <rFont val="Times New Roman"/>
        <family val="1"/>
      </rPr>
      <t>20.78</t>
    </r>
    <r>
      <rPr>
        <b/>
        <sz val="20"/>
        <rFont val="黑体"/>
        <family val="3"/>
        <charset val="134"/>
      </rPr>
      <t>万平方米。新开工体育场、体育馆、游泳馆、综合训练馆及产业配套用房、地下车库及设备用房、室外运动场地</t>
    </r>
  </si>
  <si>
    <r>
      <t>2019</t>
    </r>
    <r>
      <rPr>
        <b/>
        <sz val="20"/>
        <rFont val="黑体"/>
        <family val="3"/>
        <charset val="134"/>
      </rPr>
      <t>年</t>
    </r>
    <r>
      <rPr>
        <b/>
        <sz val="20"/>
        <rFont val="Times New Roman"/>
        <family val="1"/>
      </rPr>
      <t>2</t>
    </r>
    <r>
      <rPr>
        <b/>
        <sz val="20"/>
        <rFont val="黑体"/>
        <family val="3"/>
        <charset val="134"/>
      </rPr>
      <t>月</t>
    </r>
  </si>
  <si>
    <r>
      <t>以乐山南高速出口为中心，北边界至徐浩大桥</t>
    </r>
    <r>
      <rPr>
        <b/>
        <sz val="20"/>
        <rFont val="Times New Roman"/>
        <family val="1"/>
      </rPr>
      <t>(</t>
    </r>
    <r>
      <rPr>
        <b/>
        <sz val="20"/>
        <rFont val="黑体"/>
        <family val="3"/>
        <charset val="134"/>
      </rPr>
      <t>含金沙半岛</t>
    </r>
    <r>
      <rPr>
        <b/>
        <sz val="20"/>
        <rFont val="Times New Roman"/>
        <family val="1"/>
      </rPr>
      <t>)</t>
    </r>
    <r>
      <rPr>
        <b/>
        <sz val="20"/>
        <rFont val="黑体"/>
        <family val="3"/>
        <charset val="134"/>
      </rPr>
      <t>，南边界至乐雅高速，利用立交桥周边闲置土地，依山打造一个</t>
    </r>
    <r>
      <rPr>
        <b/>
        <sz val="20"/>
        <rFont val="Times New Roman"/>
        <family val="1"/>
      </rPr>
      <t>3-7</t>
    </r>
    <r>
      <rPr>
        <b/>
        <sz val="20"/>
        <rFont val="黑体"/>
        <family val="3"/>
        <charset val="134"/>
      </rPr>
      <t>平方公里的城市中央湿地公园，推动湿地周边综合利用开发</t>
    </r>
  </si>
  <si>
    <r>
      <t>2020-2021</t>
    </r>
    <r>
      <rPr>
        <b/>
        <sz val="20"/>
        <rFont val="黑体"/>
        <family val="3"/>
        <charset val="134"/>
      </rPr>
      <t>年</t>
    </r>
  </si>
  <si>
    <r>
      <t>建设一个区域性良繁中心。配套建设</t>
    </r>
    <r>
      <rPr>
        <b/>
        <sz val="20"/>
        <rFont val="Times New Roman"/>
        <family val="1"/>
      </rPr>
      <t>“</t>
    </r>
    <r>
      <rPr>
        <b/>
        <sz val="20"/>
        <rFont val="黑体"/>
        <family val="3"/>
        <charset val="134"/>
      </rPr>
      <t>三园三圃</t>
    </r>
    <r>
      <rPr>
        <b/>
        <sz val="20"/>
        <rFont val="Times New Roman"/>
        <family val="1"/>
      </rPr>
      <t>”120</t>
    </r>
    <r>
      <rPr>
        <b/>
        <sz val="20"/>
        <rFont val="黑体"/>
        <family val="3"/>
        <charset val="134"/>
      </rPr>
      <t>亩和高标准示范园</t>
    </r>
    <r>
      <rPr>
        <b/>
        <sz val="20"/>
        <rFont val="Times New Roman"/>
        <family val="1"/>
      </rPr>
      <t>1000</t>
    </r>
    <r>
      <rPr>
        <b/>
        <sz val="20"/>
        <rFont val="黑体"/>
        <family val="3"/>
        <charset val="134"/>
      </rPr>
      <t>亩；标准化基地提升</t>
    </r>
    <r>
      <rPr>
        <b/>
        <sz val="20"/>
        <rFont val="Times New Roman"/>
        <family val="1"/>
      </rPr>
      <t>5650</t>
    </r>
    <r>
      <rPr>
        <b/>
        <sz val="20"/>
        <rFont val="黑体"/>
        <family val="3"/>
        <charset val="134"/>
      </rPr>
      <t>亩。高效节水灌溉系统</t>
    </r>
    <r>
      <rPr>
        <b/>
        <sz val="20"/>
        <rFont val="Times New Roman"/>
        <family val="1"/>
      </rPr>
      <t>800</t>
    </r>
    <r>
      <rPr>
        <b/>
        <sz val="20"/>
        <rFont val="黑体"/>
        <family val="3"/>
        <charset val="134"/>
      </rPr>
      <t>亩、果园多功能系统</t>
    </r>
    <r>
      <rPr>
        <b/>
        <sz val="20"/>
        <rFont val="Times New Roman"/>
        <family val="1"/>
      </rPr>
      <t>4500</t>
    </r>
    <r>
      <rPr>
        <b/>
        <sz val="20"/>
        <rFont val="黑体"/>
        <family val="3"/>
        <charset val="134"/>
      </rPr>
      <t>亩、果园山地轨道运输系统</t>
    </r>
    <r>
      <rPr>
        <b/>
        <sz val="20"/>
        <rFont val="Times New Roman"/>
        <family val="1"/>
      </rPr>
      <t>350</t>
    </r>
    <r>
      <rPr>
        <b/>
        <sz val="20"/>
        <rFont val="黑体"/>
        <family val="3"/>
        <charset val="134"/>
      </rPr>
      <t>亩，加工能力提升工程。建设柑橘商品化处理生产线</t>
    </r>
    <r>
      <rPr>
        <b/>
        <sz val="20"/>
        <rFont val="Times New Roman"/>
        <family val="1"/>
      </rPr>
      <t>2</t>
    </r>
    <r>
      <rPr>
        <b/>
        <sz val="20"/>
        <rFont val="黑体"/>
        <family val="3"/>
        <charset val="134"/>
      </rPr>
      <t>条，</t>
    </r>
    <r>
      <rPr>
        <b/>
        <sz val="20"/>
        <rFont val="Times New Roman"/>
        <family val="1"/>
      </rPr>
      <t>10</t>
    </r>
    <r>
      <rPr>
        <b/>
        <sz val="20"/>
        <rFont val="黑体"/>
        <family val="3"/>
        <charset val="134"/>
      </rPr>
      <t>座组装冷藏库</t>
    </r>
    <r>
      <rPr>
        <b/>
        <sz val="20"/>
        <rFont val="Times New Roman"/>
        <family val="1"/>
      </rPr>
      <t>;</t>
    </r>
    <r>
      <rPr>
        <b/>
        <sz val="20"/>
        <rFont val="黑体"/>
        <family val="3"/>
        <charset val="134"/>
      </rPr>
      <t>利用多种途径宣传推广</t>
    </r>
    <r>
      <rPr>
        <b/>
        <sz val="20"/>
        <rFont val="Times New Roman"/>
        <family val="1"/>
      </rPr>
      <t xml:space="preserve"> “</t>
    </r>
    <r>
      <rPr>
        <b/>
        <sz val="20"/>
        <rFont val="黑体"/>
        <family val="3"/>
        <charset val="134"/>
      </rPr>
      <t>井研柑橘</t>
    </r>
    <r>
      <rPr>
        <b/>
        <sz val="20"/>
        <rFont val="Times New Roman"/>
        <family val="1"/>
      </rPr>
      <t>”</t>
    </r>
    <r>
      <rPr>
        <b/>
        <sz val="20"/>
        <rFont val="黑体"/>
        <family val="3"/>
        <charset val="134"/>
      </rPr>
      <t>区域公用品牌，培育柑橘产业化联合体</t>
    </r>
    <r>
      <rPr>
        <b/>
        <sz val="20"/>
        <rFont val="Times New Roman"/>
        <family val="1"/>
      </rPr>
      <t>1</t>
    </r>
    <r>
      <rPr>
        <b/>
        <sz val="20"/>
        <rFont val="黑体"/>
        <family val="3"/>
        <charset val="134"/>
      </rPr>
      <t>个</t>
    </r>
  </si>
  <si>
    <r>
      <t>2020</t>
    </r>
    <r>
      <rPr>
        <b/>
        <sz val="20"/>
        <rFont val="黑体"/>
        <family val="3"/>
        <charset val="134"/>
      </rPr>
      <t>年</t>
    </r>
    <r>
      <rPr>
        <b/>
        <sz val="20"/>
        <rFont val="Times New Roman"/>
        <family val="1"/>
      </rPr>
      <t>11</t>
    </r>
    <r>
      <rPr>
        <b/>
        <sz val="20"/>
        <rFont val="黑体"/>
        <family val="3"/>
        <charset val="134"/>
      </rPr>
      <t>月</t>
    </r>
  </si>
  <si>
    <r>
      <t>建设一个区域性良繁中心；配套建设</t>
    </r>
    <r>
      <rPr>
        <b/>
        <sz val="20"/>
        <rFont val="Times New Roman"/>
        <family val="1"/>
      </rPr>
      <t>“</t>
    </r>
    <r>
      <rPr>
        <b/>
        <sz val="20"/>
        <rFont val="黑体"/>
        <family val="3"/>
        <charset val="134"/>
      </rPr>
      <t>三园三圃</t>
    </r>
    <r>
      <rPr>
        <b/>
        <sz val="20"/>
        <rFont val="Times New Roman"/>
        <family val="1"/>
      </rPr>
      <t>”120</t>
    </r>
    <r>
      <rPr>
        <b/>
        <sz val="20"/>
        <rFont val="黑体"/>
        <family val="3"/>
        <charset val="134"/>
      </rPr>
      <t>亩和高标准示范园</t>
    </r>
    <r>
      <rPr>
        <b/>
        <sz val="20"/>
        <rFont val="Times New Roman"/>
        <family val="1"/>
      </rPr>
      <t>1000</t>
    </r>
    <r>
      <rPr>
        <b/>
        <sz val="20"/>
        <rFont val="黑体"/>
        <family val="3"/>
        <charset val="134"/>
      </rPr>
      <t>亩；标准化基地提升</t>
    </r>
    <r>
      <rPr>
        <b/>
        <sz val="20"/>
        <rFont val="Times New Roman"/>
        <family val="1"/>
      </rPr>
      <t>5650</t>
    </r>
    <r>
      <rPr>
        <b/>
        <sz val="20"/>
        <rFont val="黑体"/>
        <family val="3"/>
        <charset val="134"/>
      </rPr>
      <t>亩。高效节水灌溉系统</t>
    </r>
    <r>
      <rPr>
        <b/>
        <sz val="20"/>
        <rFont val="Times New Roman"/>
        <family val="1"/>
      </rPr>
      <t>800</t>
    </r>
    <r>
      <rPr>
        <b/>
        <sz val="20"/>
        <rFont val="黑体"/>
        <family val="3"/>
        <charset val="134"/>
      </rPr>
      <t>亩、果园多功能系统</t>
    </r>
    <r>
      <rPr>
        <b/>
        <sz val="20"/>
        <rFont val="Times New Roman"/>
        <family val="1"/>
      </rPr>
      <t>4500</t>
    </r>
    <r>
      <rPr>
        <b/>
        <sz val="20"/>
        <rFont val="黑体"/>
        <family val="3"/>
        <charset val="134"/>
      </rPr>
      <t>亩、果园山地轨道运输系统</t>
    </r>
    <r>
      <rPr>
        <b/>
        <sz val="20"/>
        <rFont val="Times New Roman"/>
        <family val="1"/>
      </rPr>
      <t>350</t>
    </r>
    <r>
      <rPr>
        <b/>
        <sz val="20"/>
        <rFont val="黑体"/>
        <family val="3"/>
        <charset val="134"/>
      </rPr>
      <t>亩；加工能力提升工程。建设柑橘商品化处理生产线</t>
    </r>
    <r>
      <rPr>
        <b/>
        <sz val="20"/>
        <rFont val="Times New Roman"/>
        <family val="1"/>
      </rPr>
      <t>2</t>
    </r>
    <r>
      <rPr>
        <b/>
        <sz val="20"/>
        <rFont val="黑体"/>
        <family val="3"/>
        <charset val="134"/>
      </rPr>
      <t>条；</t>
    </r>
    <r>
      <rPr>
        <b/>
        <sz val="20"/>
        <rFont val="Times New Roman"/>
        <family val="1"/>
      </rPr>
      <t>10</t>
    </r>
    <r>
      <rPr>
        <b/>
        <sz val="20"/>
        <rFont val="黑体"/>
        <family val="3"/>
        <charset val="134"/>
      </rPr>
      <t>座组装冷藏库；培育柑橘产业化联合体</t>
    </r>
    <r>
      <rPr>
        <b/>
        <sz val="20"/>
        <rFont val="Times New Roman"/>
        <family val="1"/>
      </rPr>
      <t>1</t>
    </r>
    <r>
      <rPr>
        <b/>
        <sz val="20"/>
        <rFont val="黑体"/>
        <family val="3"/>
        <charset val="134"/>
      </rPr>
      <t>个</t>
    </r>
  </si>
  <si>
    <r>
      <t>完成项目宣传动员工作，确定项目实施主体、实施地点，按程序启动实施，完成项目建设投资的</t>
    </r>
    <r>
      <rPr>
        <b/>
        <sz val="20"/>
        <rFont val="Times New Roman"/>
        <family val="1"/>
      </rPr>
      <t>30%</t>
    </r>
  </si>
  <si>
    <r>
      <t>完成项目建设投资的</t>
    </r>
    <r>
      <rPr>
        <b/>
        <sz val="20"/>
        <rFont val="Times New Roman"/>
        <family val="1"/>
      </rPr>
      <t>60%</t>
    </r>
  </si>
  <si>
    <r>
      <t>井研县欣农现代农业发展有限公司</t>
    </r>
    <r>
      <rPr>
        <b/>
        <sz val="20"/>
        <rFont val="Times New Roman"/>
        <family val="1"/>
      </rPr>
      <t xml:space="preserve">
</t>
    </r>
    <r>
      <rPr>
        <b/>
        <sz val="20"/>
        <rFont val="黑体"/>
        <family val="3"/>
        <charset val="134"/>
      </rPr>
      <t>四川研泰资产经营有限责任公司等</t>
    </r>
  </si>
  <si>
    <r>
      <t>毛  剑</t>
    </r>
    <r>
      <rPr>
        <b/>
        <sz val="20"/>
        <rFont val="Times New Roman"/>
        <family val="1"/>
      </rPr>
      <t xml:space="preserve">                       </t>
    </r>
    <r>
      <rPr>
        <b/>
        <sz val="20"/>
        <rFont val="黑体"/>
        <family val="3"/>
        <charset val="134"/>
      </rPr>
      <t>张德平</t>
    </r>
  </si>
  <si>
    <r>
      <t>市农业农村局</t>
    </r>
    <r>
      <rPr>
        <b/>
        <sz val="20"/>
        <rFont val="Times New Roman"/>
        <family val="1"/>
      </rPr>
      <t xml:space="preserve">
</t>
    </r>
    <r>
      <rPr>
        <b/>
        <sz val="20"/>
        <rFont val="黑体"/>
        <family val="3"/>
        <charset val="134"/>
      </rPr>
      <t>井研县</t>
    </r>
  </si>
  <si>
    <r>
      <t>打造集育苗、种植、林下经济养殖、研学、康养、加工为一体国家级现代农业产业园，发展订单式油茶种植面积</t>
    </r>
    <r>
      <rPr>
        <b/>
        <sz val="20"/>
        <rFont val="Times New Roman"/>
        <family val="1"/>
      </rPr>
      <t>50</t>
    </r>
    <r>
      <rPr>
        <b/>
        <sz val="20"/>
        <rFont val="黑体"/>
        <family val="3"/>
        <charset val="134"/>
      </rPr>
      <t>万亩，打造年产</t>
    </r>
    <r>
      <rPr>
        <b/>
        <sz val="20"/>
        <rFont val="Times New Roman"/>
        <family val="1"/>
      </rPr>
      <t>10</t>
    </r>
    <r>
      <rPr>
        <b/>
        <sz val="20"/>
        <rFont val="黑体"/>
        <family val="3"/>
        <charset val="134"/>
      </rPr>
      <t>万吨的油茶加工生产销售企业</t>
    </r>
  </si>
  <si>
    <r>
      <t>500</t>
    </r>
    <r>
      <rPr>
        <b/>
        <sz val="20"/>
        <rFont val="黑体"/>
        <family val="3"/>
        <charset val="134"/>
      </rPr>
      <t>万头生猪产业发展项目</t>
    </r>
  </si>
  <si>
    <r>
      <t>11</t>
    </r>
    <r>
      <rPr>
        <b/>
        <sz val="20"/>
        <rFont val="黑体"/>
        <family val="3"/>
        <charset val="134"/>
      </rPr>
      <t>个县（市、区）</t>
    </r>
  </si>
  <si>
    <r>
      <t>引进巨星、新希望、天农、傲龙等企业，用</t>
    </r>
    <r>
      <rPr>
        <b/>
        <sz val="20"/>
        <rFont val="Times New Roman"/>
        <family val="1"/>
      </rPr>
      <t>3-5</t>
    </r>
    <r>
      <rPr>
        <b/>
        <sz val="20"/>
        <rFont val="黑体"/>
        <family val="3"/>
        <charset val="134"/>
      </rPr>
      <t>年建设年出栏</t>
    </r>
    <r>
      <rPr>
        <b/>
        <sz val="20"/>
        <rFont val="Times New Roman"/>
        <family val="1"/>
      </rPr>
      <t>2</t>
    </r>
    <r>
      <rPr>
        <b/>
        <sz val="20"/>
        <rFont val="黑体"/>
        <family val="3"/>
        <charset val="134"/>
      </rPr>
      <t>万头生猪以上规模的养殖场</t>
    </r>
    <r>
      <rPr>
        <b/>
        <sz val="20"/>
        <rFont val="Times New Roman"/>
        <family val="1"/>
      </rPr>
      <t>30</t>
    </r>
    <r>
      <rPr>
        <b/>
        <sz val="20"/>
        <rFont val="黑体"/>
        <family val="3"/>
        <charset val="134"/>
      </rPr>
      <t>个，带动发展年出栏</t>
    </r>
    <r>
      <rPr>
        <b/>
        <sz val="20"/>
        <rFont val="Times New Roman"/>
        <family val="1"/>
      </rPr>
      <t>1000</t>
    </r>
    <r>
      <rPr>
        <b/>
        <sz val="20"/>
        <rFont val="黑体"/>
        <family val="3"/>
        <charset val="134"/>
      </rPr>
      <t>头生猪以上规模的养殖场</t>
    </r>
    <r>
      <rPr>
        <b/>
        <sz val="20"/>
        <rFont val="Times New Roman"/>
        <family val="1"/>
      </rPr>
      <t>300</t>
    </r>
    <r>
      <rPr>
        <b/>
        <sz val="20"/>
        <rFont val="黑体"/>
        <family val="3"/>
        <charset val="134"/>
      </rPr>
      <t>个，配套种植</t>
    </r>
    <r>
      <rPr>
        <b/>
        <sz val="20"/>
        <rFont val="Times New Roman"/>
        <family val="1"/>
      </rPr>
      <t>200</t>
    </r>
    <r>
      <rPr>
        <b/>
        <sz val="20"/>
        <rFont val="黑体"/>
        <family val="3"/>
        <charset val="134"/>
      </rPr>
      <t>万亩。实现年出栏</t>
    </r>
    <r>
      <rPr>
        <b/>
        <sz val="20"/>
        <rFont val="Times New Roman"/>
        <family val="1"/>
      </rPr>
      <t>500</t>
    </r>
    <r>
      <rPr>
        <b/>
        <sz val="20"/>
        <rFont val="黑体"/>
        <family val="3"/>
        <charset val="134"/>
      </rPr>
      <t>万头生猪生产能力，带动饲料加工、生猪养殖、屠宰加工、有机肥生产全产业链发展</t>
    </r>
  </si>
  <si>
    <r>
      <t>2020</t>
    </r>
    <r>
      <rPr>
        <b/>
        <sz val="20"/>
        <rFont val="黑体"/>
        <family val="3"/>
        <charset val="134"/>
      </rPr>
      <t>年</t>
    </r>
    <r>
      <rPr>
        <b/>
        <sz val="20"/>
        <rFont val="Times New Roman"/>
        <family val="1"/>
      </rPr>
      <t>3</t>
    </r>
    <r>
      <rPr>
        <b/>
        <sz val="20"/>
        <rFont val="黑体"/>
        <family val="3"/>
        <charset val="134"/>
      </rPr>
      <t>月</t>
    </r>
  </si>
  <si>
    <r>
      <t>引进巨星、新希望、天农等企业，在井研、犍为、市中区、夹江等地新开工年出栏</t>
    </r>
    <r>
      <rPr>
        <b/>
        <sz val="20"/>
        <rFont val="Times New Roman"/>
        <family val="1"/>
      </rPr>
      <t>2</t>
    </r>
    <r>
      <rPr>
        <b/>
        <sz val="20"/>
        <rFont val="黑体"/>
        <family val="3"/>
        <charset val="134"/>
      </rPr>
      <t>万头生猪以上的规模养殖场</t>
    </r>
    <r>
      <rPr>
        <b/>
        <sz val="20"/>
        <rFont val="Times New Roman"/>
        <family val="1"/>
      </rPr>
      <t>5</t>
    </r>
    <r>
      <rPr>
        <b/>
        <sz val="20"/>
        <rFont val="黑体"/>
        <family val="3"/>
        <charset val="134"/>
      </rPr>
      <t>个，带动全市发展年出栏</t>
    </r>
    <r>
      <rPr>
        <b/>
        <sz val="20"/>
        <rFont val="Times New Roman"/>
        <family val="1"/>
      </rPr>
      <t>1000</t>
    </r>
    <r>
      <rPr>
        <b/>
        <sz val="20"/>
        <rFont val="黑体"/>
        <family val="3"/>
        <charset val="134"/>
      </rPr>
      <t>头以上规模的养殖场</t>
    </r>
    <r>
      <rPr>
        <b/>
        <sz val="20"/>
        <rFont val="Times New Roman"/>
        <family val="1"/>
      </rPr>
      <t>50</t>
    </r>
    <r>
      <rPr>
        <b/>
        <sz val="20"/>
        <rFont val="黑体"/>
        <family val="3"/>
        <charset val="134"/>
      </rPr>
      <t>个，配套种植</t>
    </r>
    <r>
      <rPr>
        <b/>
        <sz val="20"/>
        <rFont val="Times New Roman"/>
        <family val="1"/>
      </rPr>
      <t>40</t>
    </r>
    <r>
      <rPr>
        <b/>
        <sz val="20"/>
        <rFont val="黑体"/>
        <family val="3"/>
        <charset val="134"/>
      </rPr>
      <t>万亩，新增生猪产能</t>
    </r>
    <r>
      <rPr>
        <b/>
        <sz val="20"/>
        <rFont val="Times New Roman"/>
        <family val="1"/>
      </rPr>
      <t>100</t>
    </r>
    <r>
      <rPr>
        <b/>
        <sz val="20"/>
        <rFont val="黑体"/>
        <family val="3"/>
        <charset val="134"/>
      </rPr>
      <t>万头</t>
    </r>
  </si>
  <si>
    <r>
      <t>建设年出栏</t>
    </r>
    <r>
      <rPr>
        <b/>
        <sz val="20"/>
        <rFont val="Times New Roman"/>
        <family val="1"/>
      </rPr>
      <t>2</t>
    </r>
    <r>
      <rPr>
        <b/>
        <sz val="20"/>
        <rFont val="黑体"/>
        <family val="3"/>
        <charset val="134"/>
      </rPr>
      <t>万头生猪以上的规模养殖场</t>
    </r>
    <r>
      <rPr>
        <b/>
        <sz val="20"/>
        <rFont val="Times New Roman"/>
        <family val="1"/>
      </rPr>
      <t>1</t>
    </r>
    <r>
      <rPr>
        <b/>
        <sz val="20"/>
        <rFont val="黑体"/>
        <family val="3"/>
        <charset val="134"/>
      </rPr>
      <t>个，带动周边区县发展年出栏</t>
    </r>
    <r>
      <rPr>
        <b/>
        <sz val="20"/>
        <rFont val="Times New Roman"/>
        <family val="1"/>
      </rPr>
      <t>1000</t>
    </r>
    <r>
      <rPr>
        <b/>
        <sz val="20"/>
        <rFont val="黑体"/>
        <family val="3"/>
        <charset val="134"/>
      </rPr>
      <t>头以上规模的养殖场</t>
    </r>
    <r>
      <rPr>
        <b/>
        <sz val="20"/>
        <rFont val="Times New Roman"/>
        <family val="1"/>
      </rPr>
      <t>5</t>
    </r>
    <r>
      <rPr>
        <b/>
        <sz val="20"/>
        <rFont val="黑体"/>
        <family val="3"/>
        <charset val="134"/>
      </rPr>
      <t>个，配套种植</t>
    </r>
    <r>
      <rPr>
        <b/>
        <sz val="20"/>
        <rFont val="Times New Roman"/>
        <family val="1"/>
      </rPr>
      <t>10</t>
    </r>
    <r>
      <rPr>
        <b/>
        <sz val="20"/>
        <rFont val="黑体"/>
        <family val="3"/>
        <charset val="134"/>
      </rPr>
      <t>万亩</t>
    </r>
  </si>
  <si>
    <r>
      <t>建设年出栏</t>
    </r>
    <r>
      <rPr>
        <b/>
        <sz val="20"/>
        <rFont val="Times New Roman"/>
        <family val="1"/>
      </rPr>
      <t>2</t>
    </r>
    <r>
      <rPr>
        <b/>
        <sz val="20"/>
        <rFont val="黑体"/>
        <family val="3"/>
        <charset val="134"/>
      </rPr>
      <t>万头生猪以上的规模养殖场累计</t>
    </r>
    <r>
      <rPr>
        <b/>
        <sz val="20"/>
        <rFont val="Times New Roman"/>
        <family val="1"/>
      </rPr>
      <t>2</t>
    </r>
    <r>
      <rPr>
        <b/>
        <sz val="20"/>
        <rFont val="黑体"/>
        <family val="3"/>
        <charset val="134"/>
      </rPr>
      <t>个，带动发展年出栏</t>
    </r>
    <r>
      <rPr>
        <b/>
        <sz val="20"/>
        <rFont val="Times New Roman"/>
        <family val="1"/>
      </rPr>
      <t>1000</t>
    </r>
    <r>
      <rPr>
        <b/>
        <sz val="20"/>
        <rFont val="黑体"/>
        <family val="3"/>
        <charset val="134"/>
      </rPr>
      <t>头以上规模的养殖场</t>
    </r>
    <r>
      <rPr>
        <b/>
        <sz val="20"/>
        <rFont val="Times New Roman"/>
        <family val="1"/>
      </rPr>
      <t>15</t>
    </r>
    <r>
      <rPr>
        <b/>
        <sz val="20"/>
        <rFont val="黑体"/>
        <family val="3"/>
        <charset val="134"/>
      </rPr>
      <t>个，配套种植</t>
    </r>
    <r>
      <rPr>
        <b/>
        <sz val="20"/>
        <rFont val="Times New Roman"/>
        <family val="1"/>
      </rPr>
      <t>20</t>
    </r>
    <r>
      <rPr>
        <b/>
        <sz val="20"/>
        <rFont val="黑体"/>
        <family val="3"/>
        <charset val="134"/>
      </rPr>
      <t>万亩</t>
    </r>
  </si>
  <si>
    <r>
      <t>建设年出栏</t>
    </r>
    <r>
      <rPr>
        <b/>
        <sz val="20"/>
        <rFont val="Times New Roman"/>
        <family val="1"/>
      </rPr>
      <t>2</t>
    </r>
    <r>
      <rPr>
        <b/>
        <sz val="20"/>
        <rFont val="黑体"/>
        <family val="3"/>
        <charset val="134"/>
      </rPr>
      <t>万头生猪以上的规模养殖场累计</t>
    </r>
    <r>
      <rPr>
        <b/>
        <sz val="20"/>
        <rFont val="Times New Roman"/>
        <family val="1"/>
      </rPr>
      <t>5</t>
    </r>
    <r>
      <rPr>
        <b/>
        <sz val="20"/>
        <rFont val="黑体"/>
        <family val="3"/>
        <charset val="134"/>
      </rPr>
      <t>个，带动发展年出栏</t>
    </r>
    <r>
      <rPr>
        <b/>
        <sz val="20"/>
        <rFont val="Times New Roman"/>
        <family val="1"/>
      </rPr>
      <t>1000</t>
    </r>
    <r>
      <rPr>
        <b/>
        <sz val="20"/>
        <rFont val="黑体"/>
        <family val="3"/>
        <charset val="134"/>
      </rPr>
      <t>头以上规模的养殖场</t>
    </r>
    <r>
      <rPr>
        <b/>
        <sz val="20"/>
        <rFont val="Times New Roman"/>
        <family val="1"/>
      </rPr>
      <t>50</t>
    </r>
    <r>
      <rPr>
        <b/>
        <sz val="20"/>
        <rFont val="黑体"/>
        <family val="3"/>
        <charset val="134"/>
      </rPr>
      <t>个，配套种植</t>
    </r>
    <r>
      <rPr>
        <b/>
        <sz val="20"/>
        <rFont val="Times New Roman"/>
        <family val="1"/>
      </rPr>
      <t>40</t>
    </r>
    <r>
      <rPr>
        <b/>
        <sz val="20"/>
        <rFont val="黑体"/>
        <family val="3"/>
        <charset val="134"/>
      </rPr>
      <t>万亩</t>
    </r>
  </si>
  <si>
    <r>
      <t>毛  剑</t>
    </r>
    <r>
      <rPr>
        <b/>
        <sz val="20"/>
        <rFont val="Times New Roman"/>
        <family val="1"/>
      </rPr>
      <t xml:space="preserve">
11</t>
    </r>
    <r>
      <rPr>
        <b/>
        <sz val="20"/>
        <rFont val="黑体"/>
        <family val="3"/>
        <charset val="134"/>
      </rPr>
      <t>个县（市、区）政府主要领导</t>
    </r>
  </si>
  <si>
    <r>
      <t>市农业农村局</t>
    </r>
    <r>
      <rPr>
        <b/>
        <sz val="20"/>
        <rFont val="Times New Roman"/>
        <family val="1"/>
      </rPr>
      <t xml:space="preserve">
11</t>
    </r>
    <r>
      <rPr>
        <b/>
        <sz val="20"/>
        <rFont val="黑体"/>
        <family val="3"/>
        <charset val="134"/>
      </rPr>
      <t>个县（市、区）</t>
    </r>
  </si>
  <si>
    <r>
      <t>2021</t>
    </r>
    <r>
      <rPr>
        <b/>
        <sz val="20"/>
        <rFont val="黑体"/>
        <family val="3"/>
        <charset val="134"/>
      </rPr>
      <t>年乡村振兴先进示范优化提升项目</t>
    </r>
  </si>
  <si>
    <r>
      <t>主要用于农村人居环境整治</t>
    </r>
    <r>
      <rPr>
        <b/>
        <sz val="20"/>
        <rFont val="Times New Roman"/>
        <family val="1"/>
      </rPr>
      <t>“</t>
    </r>
    <r>
      <rPr>
        <b/>
        <sz val="20"/>
        <rFont val="黑体"/>
        <family val="3"/>
        <charset val="134"/>
      </rPr>
      <t>五大行动</t>
    </r>
    <r>
      <rPr>
        <b/>
        <sz val="20"/>
        <rFont val="Times New Roman"/>
        <family val="1"/>
      </rPr>
      <t>”</t>
    </r>
    <r>
      <rPr>
        <b/>
        <sz val="20"/>
        <rFont val="黑体"/>
        <family val="3"/>
        <charset val="134"/>
      </rPr>
      <t>、产业发展、村庄公共基础设施、村容村貌提升、基层治理等</t>
    </r>
  </si>
  <si>
    <r>
      <t>2020</t>
    </r>
    <r>
      <rPr>
        <b/>
        <sz val="20"/>
        <rFont val="黑体"/>
        <family val="3"/>
        <charset val="134"/>
      </rPr>
      <t>年</t>
    </r>
    <r>
      <rPr>
        <b/>
        <sz val="20"/>
        <rFont val="Times New Roman"/>
        <family val="1"/>
      </rPr>
      <t>6</t>
    </r>
    <r>
      <rPr>
        <b/>
        <sz val="20"/>
        <rFont val="黑体"/>
        <family val="3"/>
        <charset val="134"/>
      </rPr>
      <t>月</t>
    </r>
  </si>
  <si>
    <r>
      <t>完成全年目标任务的</t>
    </r>
    <r>
      <rPr>
        <b/>
        <sz val="20"/>
        <rFont val="Times New Roman"/>
        <family val="1"/>
      </rPr>
      <t>55%</t>
    </r>
  </si>
  <si>
    <r>
      <t>完成全年目标任务的</t>
    </r>
    <r>
      <rPr>
        <b/>
        <sz val="20"/>
        <rFont val="Times New Roman"/>
        <family val="1"/>
      </rPr>
      <t>65%</t>
    </r>
  </si>
  <si>
    <r>
      <t>完成全年目标任务的</t>
    </r>
    <r>
      <rPr>
        <b/>
        <sz val="20"/>
        <rFont val="Times New Roman"/>
        <family val="1"/>
      </rPr>
      <t>75%</t>
    </r>
  </si>
  <si>
    <r>
      <t>2020-2022</t>
    </r>
    <r>
      <rPr>
        <b/>
        <sz val="20"/>
        <rFont val="黑体"/>
        <family val="3"/>
        <charset val="134"/>
      </rPr>
      <t>年</t>
    </r>
  </si>
  <si>
    <r>
      <t>全市计划完成</t>
    </r>
    <r>
      <rPr>
        <b/>
        <sz val="20"/>
        <rFont val="Times New Roman"/>
        <family val="1"/>
      </rPr>
      <t>2020</t>
    </r>
    <r>
      <rPr>
        <b/>
        <sz val="20"/>
        <rFont val="黑体"/>
        <family val="3"/>
        <charset val="134"/>
      </rPr>
      <t>年高标准农田建设</t>
    </r>
    <r>
      <rPr>
        <b/>
        <sz val="20"/>
        <rFont val="Times New Roman"/>
        <family val="1"/>
      </rPr>
      <t>14.5</t>
    </r>
    <r>
      <rPr>
        <b/>
        <sz val="20"/>
        <rFont val="黑体"/>
        <family val="3"/>
        <charset val="134"/>
      </rPr>
      <t>万亩；完成</t>
    </r>
    <r>
      <rPr>
        <b/>
        <sz val="20"/>
        <rFont val="Times New Roman"/>
        <family val="1"/>
      </rPr>
      <t>2020</t>
    </r>
    <r>
      <rPr>
        <b/>
        <sz val="20"/>
        <rFont val="黑体"/>
        <family val="3"/>
        <charset val="134"/>
      </rPr>
      <t>年灾后重建任务</t>
    </r>
    <r>
      <rPr>
        <b/>
        <sz val="20"/>
        <rFont val="Times New Roman"/>
        <family val="1"/>
      </rPr>
      <t>5.1</t>
    </r>
    <r>
      <rPr>
        <b/>
        <sz val="20"/>
        <rFont val="黑体"/>
        <family val="3"/>
        <charset val="134"/>
      </rPr>
      <t>万亩；完成</t>
    </r>
    <r>
      <rPr>
        <b/>
        <sz val="20"/>
        <rFont val="Times New Roman"/>
        <family val="1"/>
      </rPr>
      <t>2021</t>
    </r>
    <r>
      <rPr>
        <b/>
        <sz val="20"/>
        <rFont val="黑体"/>
        <family val="3"/>
        <charset val="134"/>
      </rPr>
      <t>年灾毁重建任务</t>
    </r>
    <r>
      <rPr>
        <b/>
        <sz val="20"/>
        <rFont val="Times New Roman"/>
        <family val="1"/>
      </rPr>
      <t>18.42</t>
    </r>
    <r>
      <rPr>
        <b/>
        <sz val="20"/>
        <rFont val="黑体"/>
        <family val="3"/>
        <charset val="134"/>
      </rPr>
      <t>万亩</t>
    </r>
  </si>
  <si>
    <r>
      <t>完成</t>
    </r>
    <r>
      <rPr>
        <b/>
        <sz val="20"/>
        <rFont val="Times New Roman"/>
        <family val="1"/>
      </rPr>
      <t>14.5</t>
    </r>
    <r>
      <rPr>
        <b/>
        <sz val="20"/>
        <rFont val="黑体"/>
        <family val="3"/>
        <charset val="134"/>
      </rPr>
      <t>万亩高标准农田建设任务、竣工验收、上图入库、项目移交等工作。完成灾后重建下达任务</t>
    </r>
  </si>
  <si>
    <r>
      <t>一是至少完成</t>
    </r>
    <r>
      <rPr>
        <b/>
        <sz val="20"/>
        <rFont val="Times New Roman"/>
        <family val="1"/>
      </rPr>
      <t>2020</t>
    </r>
    <r>
      <rPr>
        <b/>
        <sz val="20"/>
        <rFont val="黑体"/>
        <family val="3"/>
        <charset val="134"/>
      </rPr>
      <t>年高标准农田建设工程量的</t>
    </r>
    <r>
      <rPr>
        <b/>
        <sz val="20"/>
        <rFont val="Times New Roman"/>
        <family val="1"/>
      </rPr>
      <t>50%</t>
    </r>
    <r>
      <rPr>
        <b/>
        <sz val="20"/>
        <rFont val="黑体"/>
        <family val="3"/>
        <charset val="134"/>
      </rPr>
      <t>。二是建设</t>
    </r>
    <r>
      <rPr>
        <b/>
        <sz val="20"/>
        <rFont val="Times New Roman"/>
        <family val="1"/>
      </rPr>
      <t>2020</t>
    </r>
    <r>
      <rPr>
        <b/>
        <sz val="20"/>
        <rFont val="黑体"/>
        <family val="3"/>
        <charset val="134"/>
      </rPr>
      <t>年灾毁工程，至少完成高标准农田建设工程量的</t>
    </r>
    <r>
      <rPr>
        <b/>
        <sz val="20"/>
        <rFont val="Times New Roman"/>
        <family val="1"/>
      </rPr>
      <t>50%</t>
    </r>
    <r>
      <rPr>
        <b/>
        <sz val="20"/>
        <rFont val="黑体"/>
        <family val="3"/>
        <charset val="134"/>
      </rPr>
      <t>。三是开工</t>
    </r>
    <r>
      <rPr>
        <b/>
        <sz val="20"/>
        <rFont val="Times New Roman"/>
        <family val="1"/>
      </rPr>
      <t>2021</t>
    </r>
    <r>
      <rPr>
        <b/>
        <sz val="20"/>
        <rFont val="黑体"/>
        <family val="3"/>
        <charset val="134"/>
      </rPr>
      <t>年灾毁工程建设</t>
    </r>
  </si>
  <si>
    <r>
      <t>一是全部完成</t>
    </r>
    <r>
      <rPr>
        <b/>
        <sz val="20"/>
        <rFont val="Times New Roman"/>
        <family val="1"/>
      </rPr>
      <t>2020</t>
    </r>
    <r>
      <rPr>
        <b/>
        <sz val="20"/>
        <rFont val="黑体"/>
        <family val="3"/>
        <charset val="134"/>
      </rPr>
      <t>年高标准农田建设任务。二是完成</t>
    </r>
    <r>
      <rPr>
        <b/>
        <sz val="20"/>
        <rFont val="Times New Roman"/>
        <family val="1"/>
      </rPr>
      <t>2020</t>
    </r>
    <r>
      <rPr>
        <b/>
        <sz val="20"/>
        <rFont val="黑体"/>
        <family val="3"/>
        <charset val="134"/>
      </rPr>
      <t>年灾毁农田工程量。三是至少完成</t>
    </r>
    <r>
      <rPr>
        <b/>
        <sz val="20"/>
        <rFont val="Times New Roman"/>
        <family val="1"/>
      </rPr>
      <t>2021</t>
    </r>
    <r>
      <rPr>
        <b/>
        <sz val="20"/>
        <rFont val="黑体"/>
        <family val="3"/>
        <charset val="134"/>
      </rPr>
      <t>年灾毁工程量的</t>
    </r>
    <r>
      <rPr>
        <b/>
        <sz val="20"/>
        <rFont val="Times New Roman"/>
        <family val="1"/>
      </rPr>
      <t>50%</t>
    </r>
  </si>
  <si>
    <r>
      <t>一是各县完成</t>
    </r>
    <r>
      <rPr>
        <b/>
        <sz val="20"/>
        <rFont val="Times New Roman"/>
        <family val="1"/>
      </rPr>
      <t>2020</t>
    </r>
    <r>
      <rPr>
        <b/>
        <sz val="20"/>
        <rFont val="黑体"/>
        <family val="3"/>
        <charset val="134"/>
      </rPr>
      <t>年高标准农田和</t>
    </r>
    <r>
      <rPr>
        <b/>
        <sz val="20"/>
        <rFont val="Times New Roman"/>
        <family val="1"/>
      </rPr>
      <t>2020</t>
    </r>
    <r>
      <rPr>
        <b/>
        <sz val="20"/>
        <rFont val="黑体"/>
        <family val="3"/>
        <charset val="134"/>
      </rPr>
      <t>年灾毁农田修复县级验收工作、项目移交工作。二是至少完成</t>
    </r>
    <r>
      <rPr>
        <b/>
        <sz val="20"/>
        <rFont val="Times New Roman"/>
        <family val="1"/>
      </rPr>
      <t>2021</t>
    </r>
    <r>
      <rPr>
        <b/>
        <sz val="20"/>
        <rFont val="黑体"/>
        <family val="3"/>
        <charset val="134"/>
      </rPr>
      <t>年灾毁工程量的</t>
    </r>
    <r>
      <rPr>
        <b/>
        <sz val="20"/>
        <rFont val="Times New Roman"/>
        <family val="1"/>
      </rPr>
      <t>70%</t>
    </r>
  </si>
  <si>
    <r>
      <t>一是完成</t>
    </r>
    <r>
      <rPr>
        <b/>
        <sz val="20"/>
        <rFont val="Times New Roman"/>
        <family val="1"/>
      </rPr>
      <t>2020</t>
    </r>
    <r>
      <rPr>
        <b/>
        <sz val="20"/>
        <rFont val="黑体"/>
        <family val="3"/>
        <charset val="134"/>
      </rPr>
      <t>年高标准农田和</t>
    </r>
    <r>
      <rPr>
        <b/>
        <sz val="20"/>
        <rFont val="Times New Roman"/>
        <family val="1"/>
      </rPr>
      <t>2020</t>
    </r>
    <r>
      <rPr>
        <b/>
        <sz val="20"/>
        <rFont val="黑体"/>
        <family val="3"/>
        <charset val="134"/>
      </rPr>
      <t>年灾毁农田修复竣工验收、上图入库。二是完成</t>
    </r>
    <r>
      <rPr>
        <b/>
        <sz val="20"/>
        <rFont val="Times New Roman"/>
        <family val="1"/>
      </rPr>
      <t>2021</t>
    </r>
    <r>
      <rPr>
        <b/>
        <sz val="20"/>
        <rFont val="黑体"/>
        <family val="3"/>
        <charset val="134"/>
      </rPr>
      <t>年灾毁农田工程建设任务</t>
    </r>
  </si>
  <si>
    <r>
      <t>11</t>
    </r>
    <r>
      <rPr>
        <b/>
        <sz val="20"/>
        <rFont val="黑体"/>
        <family val="3"/>
        <charset val="134"/>
      </rPr>
      <t>个县（市、区）农业农村局</t>
    </r>
  </si>
  <si>
    <r>
      <t>市农业农村局</t>
    </r>
    <r>
      <rPr>
        <b/>
        <sz val="20"/>
        <rFont val="Times New Roman"/>
        <family val="1"/>
      </rPr>
      <t xml:space="preserve">
11</t>
    </r>
    <r>
      <rPr>
        <b/>
        <sz val="20"/>
        <rFont val="宋体"/>
        <family val="3"/>
        <charset val="134"/>
      </rPr>
      <t>个县（市、区）</t>
    </r>
  </si>
  <si>
    <r>
      <t>2017</t>
    </r>
    <r>
      <rPr>
        <b/>
        <sz val="20"/>
        <rFont val="黑体"/>
        <family val="3"/>
        <charset val="134"/>
      </rPr>
      <t>年</t>
    </r>
    <r>
      <rPr>
        <b/>
        <sz val="20"/>
        <rFont val="Times New Roman"/>
        <family val="1"/>
      </rPr>
      <t>6</t>
    </r>
    <r>
      <rPr>
        <b/>
        <sz val="20"/>
        <rFont val="黑体"/>
        <family val="3"/>
        <charset val="134"/>
      </rPr>
      <t>月</t>
    </r>
  </si>
  <si>
    <r>
      <t>完成高新广场区域一、二期建筑及配套设施；完成东部组团道路</t>
    </r>
    <r>
      <rPr>
        <b/>
        <sz val="20"/>
        <rFont val="Times New Roman"/>
        <family val="1"/>
      </rPr>
      <t>100%</t>
    </r>
    <r>
      <rPr>
        <b/>
        <sz val="20"/>
        <rFont val="黑体"/>
        <family val="3"/>
        <charset val="134"/>
      </rPr>
      <t>及景观工程</t>
    </r>
    <r>
      <rPr>
        <b/>
        <sz val="20"/>
        <rFont val="Times New Roman"/>
        <family val="1"/>
      </rPr>
      <t>100%</t>
    </r>
    <r>
      <rPr>
        <b/>
        <sz val="20"/>
        <rFont val="黑体"/>
        <family val="3"/>
        <charset val="134"/>
      </rPr>
      <t>；完成中部组团道路</t>
    </r>
    <r>
      <rPr>
        <b/>
        <sz val="20"/>
        <rFont val="Times New Roman"/>
        <family val="1"/>
      </rPr>
      <t>100%</t>
    </r>
    <r>
      <rPr>
        <b/>
        <sz val="20"/>
        <rFont val="黑体"/>
        <family val="3"/>
        <charset val="134"/>
      </rPr>
      <t>及景观工程</t>
    </r>
    <r>
      <rPr>
        <b/>
        <sz val="20"/>
        <rFont val="Times New Roman"/>
        <family val="1"/>
      </rPr>
      <t>100%</t>
    </r>
    <r>
      <rPr>
        <b/>
        <sz val="20"/>
        <rFont val="黑体"/>
        <family val="3"/>
        <charset val="134"/>
      </rPr>
      <t>；完成西部组团道路</t>
    </r>
    <r>
      <rPr>
        <b/>
        <sz val="20"/>
        <rFont val="Times New Roman"/>
        <family val="1"/>
      </rPr>
      <t>94%</t>
    </r>
    <r>
      <rPr>
        <b/>
        <sz val="20"/>
        <rFont val="黑体"/>
        <family val="3"/>
        <charset val="134"/>
      </rPr>
      <t>及景观工程</t>
    </r>
    <r>
      <rPr>
        <b/>
        <sz val="20"/>
        <rFont val="Times New Roman"/>
        <family val="1"/>
      </rPr>
      <t>100%</t>
    </r>
  </si>
  <si>
    <r>
      <t>完成创新科技孵化大楼精装修并投用，完成二期建筑创新科技孵化中心</t>
    </r>
    <r>
      <rPr>
        <b/>
        <sz val="20"/>
        <rFont val="Times New Roman"/>
        <family val="1"/>
      </rPr>
      <t>1#-7#</t>
    </r>
    <r>
      <rPr>
        <b/>
        <sz val="20"/>
        <rFont val="黑体"/>
        <family val="3"/>
        <charset val="134"/>
      </rPr>
      <t>楼精装修并投用；完成东部组团道路</t>
    </r>
    <r>
      <rPr>
        <b/>
        <sz val="20"/>
        <rFont val="Times New Roman"/>
        <family val="1"/>
      </rPr>
      <t>80%</t>
    </r>
    <r>
      <rPr>
        <b/>
        <sz val="20"/>
        <rFont val="黑体"/>
        <family val="3"/>
        <charset val="134"/>
      </rPr>
      <t>及景观工程</t>
    </r>
    <r>
      <rPr>
        <b/>
        <sz val="20"/>
        <rFont val="Times New Roman"/>
        <family val="1"/>
      </rPr>
      <t>100%</t>
    </r>
    <r>
      <rPr>
        <b/>
        <sz val="20"/>
        <rFont val="黑体"/>
        <family val="3"/>
        <charset val="134"/>
      </rPr>
      <t>；完成中部组团道路</t>
    </r>
    <r>
      <rPr>
        <b/>
        <sz val="20"/>
        <rFont val="Times New Roman"/>
        <family val="1"/>
      </rPr>
      <t>65%</t>
    </r>
    <r>
      <rPr>
        <b/>
        <sz val="20"/>
        <rFont val="黑体"/>
        <family val="3"/>
        <charset val="134"/>
      </rPr>
      <t>及景观工程</t>
    </r>
    <r>
      <rPr>
        <b/>
        <sz val="20"/>
        <rFont val="Times New Roman"/>
        <family val="1"/>
      </rPr>
      <t>80%</t>
    </r>
    <r>
      <rPr>
        <b/>
        <sz val="20"/>
        <rFont val="黑体"/>
        <family val="3"/>
        <charset val="134"/>
      </rPr>
      <t>；完成西部组团道路</t>
    </r>
    <r>
      <rPr>
        <b/>
        <sz val="20"/>
        <rFont val="Times New Roman"/>
        <family val="1"/>
      </rPr>
      <t>30%</t>
    </r>
    <r>
      <rPr>
        <b/>
        <sz val="20"/>
        <rFont val="黑体"/>
        <family val="3"/>
        <charset val="134"/>
      </rPr>
      <t>及景观工程</t>
    </r>
    <r>
      <rPr>
        <b/>
        <sz val="20"/>
        <rFont val="Times New Roman"/>
        <family val="1"/>
      </rPr>
      <t>70%</t>
    </r>
  </si>
  <si>
    <r>
      <t>完成东部组团道路</t>
    </r>
    <r>
      <rPr>
        <b/>
        <sz val="20"/>
        <rFont val="Times New Roman"/>
        <family val="1"/>
      </rPr>
      <t>90%</t>
    </r>
    <r>
      <rPr>
        <b/>
        <sz val="20"/>
        <rFont val="黑体"/>
        <family val="3"/>
        <charset val="134"/>
      </rPr>
      <t>；完成中部组团道路</t>
    </r>
    <r>
      <rPr>
        <b/>
        <sz val="20"/>
        <rFont val="Times New Roman"/>
        <family val="1"/>
      </rPr>
      <t>75%</t>
    </r>
    <r>
      <rPr>
        <b/>
        <sz val="20"/>
        <rFont val="黑体"/>
        <family val="3"/>
        <charset val="134"/>
      </rPr>
      <t>及景观工程</t>
    </r>
    <r>
      <rPr>
        <b/>
        <sz val="20"/>
        <rFont val="Times New Roman"/>
        <family val="1"/>
      </rPr>
      <t>90%</t>
    </r>
    <r>
      <rPr>
        <b/>
        <sz val="20"/>
        <rFont val="黑体"/>
        <family val="3"/>
        <charset val="134"/>
      </rPr>
      <t>；完成西部组团道路</t>
    </r>
    <r>
      <rPr>
        <b/>
        <sz val="20"/>
        <rFont val="Times New Roman"/>
        <family val="1"/>
      </rPr>
      <t>50%</t>
    </r>
    <r>
      <rPr>
        <b/>
        <sz val="20"/>
        <rFont val="黑体"/>
        <family val="3"/>
        <charset val="134"/>
      </rPr>
      <t>及景观工程</t>
    </r>
    <r>
      <rPr>
        <b/>
        <sz val="20"/>
        <rFont val="Times New Roman"/>
        <family val="1"/>
      </rPr>
      <t>80%</t>
    </r>
  </si>
  <si>
    <r>
      <t>完成东部组团道路</t>
    </r>
    <r>
      <rPr>
        <b/>
        <sz val="20"/>
        <rFont val="Times New Roman"/>
        <family val="1"/>
      </rPr>
      <t>100%</t>
    </r>
    <r>
      <rPr>
        <b/>
        <sz val="20"/>
        <rFont val="黑体"/>
        <family val="3"/>
        <charset val="134"/>
      </rPr>
      <t>；完成中部组团道路</t>
    </r>
    <r>
      <rPr>
        <b/>
        <sz val="20"/>
        <rFont val="Times New Roman"/>
        <family val="1"/>
      </rPr>
      <t>85%</t>
    </r>
    <r>
      <rPr>
        <b/>
        <sz val="20"/>
        <rFont val="黑体"/>
        <family val="3"/>
        <charset val="134"/>
      </rPr>
      <t>及景观工程</t>
    </r>
    <r>
      <rPr>
        <b/>
        <sz val="20"/>
        <rFont val="Times New Roman"/>
        <family val="1"/>
      </rPr>
      <t>100%</t>
    </r>
    <r>
      <rPr>
        <b/>
        <sz val="20"/>
        <rFont val="黑体"/>
        <family val="3"/>
        <charset val="134"/>
      </rPr>
      <t>；完成西部组团道路</t>
    </r>
    <r>
      <rPr>
        <b/>
        <sz val="20"/>
        <rFont val="Times New Roman"/>
        <family val="1"/>
      </rPr>
      <t>75%</t>
    </r>
    <r>
      <rPr>
        <b/>
        <sz val="20"/>
        <rFont val="黑体"/>
        <family val="3"/>
        <charset val="134"/>
      </rPr>
      <t>及景观工程</t>
    </r>
    <r>
      <rPr>
        <b/>
        <sz val="20"/>
        <rFont val="Times New Roman"/>
        <family val="1"/>
      </rPr>
      <t>100%</t>
    </r>
  </si>
  <si>
    <r>
      <t>完成中部组团道路</t>
    </r>
    <r>
      <rPr>
        <b/>
        <sz val="20"/>
        <rFont val="Times New Roman"/>
        <family val="1"/>
      </rPr>
      <t>100%</t>
    </r>
    <r>
      <rPr>
        <b/>
        <sz val="20"/>
        <rFont val="黑体"/>
        <family val="3"/>
        <charset val="134"/>
      </rPr>
      <t>；完成西部组团道路</t>
    </r>
    <r>
      <rPr>
        <b/>
        <sz val="20"/>
        <rFont val="Times New Roman"/>
        <family val="1"/>
      </rPr>
      <t>94%</t>
    </r>
  </si>
  <si>
    <r>
      <t>互联网云数据中心及孵化运营中心，总建筑面积约</t>
    </r>
    <r>
      <rPr>
        <b/>
        <sz val="20"/>
        <rFont val="Times New Roman"/>
        <family val="1"/>
      </rPr>
      <t>8</t>
    </r>
    <r>
      <rPr>
        <b/>
        <sz val="20"/>
        <rFont val="黑体"/>
        <family val="3"/>
        <charset val="134"/>
      </rPr>
      <t>万平方米，地上部分约</t>
    </r>
    <r>
      <rPr>
        <b/>
        <sz val="20"/>
        <rFont val="Times New Roman"/>
        <family val="1"/>
      </rPr>
      <t>6.5</t>
    </r>
    <r>
      <rPr>
        <b/>
        <sz val="20"/>
        <rFont val="黑体"/>
        <family val="3"/>
        <charset val="134"/>
      </rPr>
      <t>万平方米，地下约</t>
    </r>
    <r>
      <rPr>
        <b/>
        <sz val="20"/>
        <rFont val="Times New Roman"/>
        <family val="1"/>
      </rPr>
      <t>1.5</t>
    </r>
    <r>
      <rPr>
        <b/>
        <sz val="20"/>
        <rFont val="黑体"/>
        <family val="3"/>
        <charset val="134"/>
      </rPr>
      <t>万平方米；其中</t>
    </r>
    <r>
      <rPr>
        <b/>
        <sz val="20"/>
        <rFont val="Times New Roman"/>
        <family val="1"/>
      </rPr>
      <t>IDC</t>
    </r>
    <r>
      <rPr>
        <b/>
        <sz val="20"/>
        <rFont val="黑体"/>
        <family val="3"/>
        <charset val="134"/>
      </rPr>
      <t>云数据中心</t>
    </r>
    <r>
      <rPr>
        <b/>
        <sz val="20"/>
        <rFont val="Times New Roman"/>
        <family val="1"/>
      </rPr>
      <t>3</t>
    </r>
    <r>
      <rPr>
        <b/>
        <sz val="20"/>
        <rFont val="黑体"/>
        <family val="3"/>
        <charset val="134"/>
      </rPr>
      <t>万平方米，拟建投放</t>
    </r>
    <r>
      <rPr>
        <b/>
        <sz val="20"/>
        <rFont val="Times New Roman"/>
        <family val="1"/>
      </rPr>
      <t>3000</t>
    </r>
    <r>
      <rPr>
        <b/>
        <sz val="20"/>
        <rFont val="黑体"/>
        <family val="3"/>
        <charset val="134"/>
      </rPr>
      <t>组数据机柜</t>
    </r>
  </si>
  <si>
    <r>
      <t>2019</t>
    </r>
    <r>
      <rPr>
        <b/>
        <sz val="20"/>
        <rFont val="黑体"/>
        <family val="3"/>
        <charset val="134"/>
      </rPr>
      <t>年</t>
    </r>
    <r>
      <rPr>
        <b/>
        <sz val="20"/>
        <rFont val="Times New Roman"/>
        <family val="1"/>
      </rPr>
      <t>11</t>
    </r>
    <r>
      <rPr>
        <b/>
        <sz val="20"/>
        <rFont val="黑体"/>
        <family val="3"/>
        <charset val="134"/>
      </rPr>
      <t>月</t>
    </r>
  </si>
  <si>
    <r>
      <t>完成</t>
    </r>
    <r>
      <rPr>
        <b/>
        <sz val="20"/>
        <rFont val="Times New Roman"/>
        <family val="1"/>
      </rPr>
      <t>IDC</t>
    </r>
    <r>
      <rPr>
        <b/>
        <sz val="20"/>
        <rFont val="黑体"/>
        <family val="3"/>
        <charset val="134"/>
      </rPr>
      <t>数据机房内外装饰工程；完成机房设备</t>
    </r>
    <r>
      <rPr>
        <b/>
        <sz val="20"/>
        <rFont val="Times New Roman"/>
        <family val="1"/>
      </rPr>
      <t>80%</t>
    </r>
    <r>
      <rPr>
        <b/>
        <sz val="20"/>
        <rFont val="黑体"/>
        <family val="3"/>
        <charset val="134"/>
      </rPr>
      <t>安装工作；完成总部办公大楼主体结构施工；完成配套办公楼主体结构施工</t>
    </r>
  </si>
  <si>
    <r>
      <t>完成</t>
    </r>
    <r>
      <rPr>
        <b/>
        <sz val="20"/>
        <rFont val="Times New Roman"/>
        <family val="1"/>
      </rPr>
      <t>IDC</t>
    </r>
    <r>
      <rPr>
        <b/>
        <sz val="20"/>
        <rFont val="黑体"/>
        <family val="3"/>
        <charset val="134"/>
      </rPr>
      <t>数据机房设备安装调试并正式运营；完成总部办公大楼内外粗装饰施工；完成配套办公楼内外粗装饰施工</t>
    </r>
  </si>
  <si>
    <r>
      <t>浙江</t>
    </r>
    <r>
      <rPr>
        <b/>
        <sz val="20"/>
        <rFont val="Times New Roman"/>
        <family val="1"/>
      </rPr>
      <t>—</t>
    </r>
    <r>
      <rPr>
        <b/>
        <sz val="20"/>
        <rFont val="黑体"/>
        <family val="3"/>
        <charset val="134"/>
      </rPr>
      <t>乐山东西部扶贫协作电子信息产业园示范区</t>
    </r>
  </si>
  <si>
    <r>
      <t>总建筑面积约</t>
    </r>
    <r>
      <rPr>
        <b/>
        <sz val="20"/>
        <rFont val="Times New Roman"/>
        <family val="1"/>
      </rPr>
      <t>8.85</t>
    </r>
    <r>
      <rPr>
        <b/>
        <sz val="20"/>
        <rFont val="黑体"/>
        <family val="3"/>
        <charset val="134"/>
      </rPr>
      <t>万平方米，规划建设办公楼、公寓楼、综合楼、标准厂房、地下室和门卫室等</t>
    </r>
  </si>
  <si>
    <r>
      <t>2019</t>
    </r>
    <r>
      <rPr>
        <b/>
        <sz val="20"/>
        <rFont val="黑体"/>
        <family val="3"/>
        <charset val="134"/>
      </rPr>
      <t>年</t>
    </r>
    <r>
      <rPr>
        <b/>
        <sz val="20"/>
        <rFont val="Times New Roman"/>
        <family val="1"/>
      </rPr>
      <t>9</t>
    </r>
    <r>
      <rPr>
        <b/>
        <sz val="20"/>
        <rFont val="黑体"/>
        <family val="3"/>
        <charset val="134"/>
      </rPr>
      <t>月</t>
    </r>
  </si>
  <si>
    <r>
      <t>二期厂房、综合楼装修完成</t>
    </r>
    <r>
      <rPr>
        <b/>
        <sz val="20"/>
        <rFont val="Times New Roman"/>
        <family val="1"/>
      </rPr>
      <t>70%</t>
    </r>
  </si>
  <si>
    <r>
      <t>乐山协鑫年产</t>
    </r>
    <r>
      <rPr>
        <b/>
        <sz val="20"/>
        <rFont val="Times New Roman"/>
        <family val="1"/>
      </rPr>
      <t>10GW</t>
    </r>
    <r>
      <rPr>
        <b/>
        <sz val="20"/>
        <rFont val="黑体"/>
        <family val="3"/>
        <charset val="134"/>
      </rPr>
      <t>光伏切片及电池生产基地</t>
    </r>
  </si>
  <si>
    <r>
      <t>项目占地约</t>
    </r>
    <r>
      <rPr>
        <b/>
        <sz val="20"/>
        <rFont val="Times New Roman"/>
        <family val="1"/>
      </rPr>
      <t>450</t>
    </r>
    <r>
      <rPr>
        <b/>
        <sz val="20"/>
        <rFont val="黑体"/>
        <family val="3"/>
        <charset val="134"/>
      </rPr>
      <t>亩，包含年产</t>
    </r>
    <r>
      <rPr>
        <b/>
        <sz val="20"/>
        <rFont val="Times New Roman"/>
        <family val="1"/>
      </rPr>
      <t>10GW</t>
    </r>
    <r>
      <rPr>
        <b/>
        <sz val="20"/>
        <rFont val="黑体"/>
        <family val="3"/>
        <charset val="134"/>
      </rPr>
      <t>光伏切片生产基地项目和年产</t>
    </r>
    <r>
      <rPr>
        <b/>
        <sz val="20"/>
        <rFont val="Times New Roman"/>
        <family val="1"/>
      </rPr>
      <t>10GW</t>
    </r>
    <r>
      <rPr>
        <b/>
        <sz val="20"/>
        <rFont val="黑体"/>
        <family val="3"/>
        <charset val="134"/>
      </rPr>
      <t>光伏电池生产基地项目，建设集研发、生产、销售为一体的光伏切片和光伏电池生产基地</t>
    </r>
  </si>
  <si>
    <r>
      <t>年产</t>
    </r>
    <r>
      <rPr>
        <b/>
        <sz val="20"/>
        <rFont val="Times New Roman"/>
        <family val="1"/>
      </rPr>
      <t>10GW</t>
    </r>
    <r>
      <rPr>
        <b/>
        <sz val="20"/>
        <rFont val="黑体"/>
        <family val="3"/>
        <charset val="134"/>
      </rPr>
      <t>光伏切片生产基地项目一期全面投产；年产</t>
    </r>
    <r>
      <rPr>
        <b/>
        <sz val="20"/>
        <rFont val="Times New Roman"/>
        <family val="1"/>
      </rPr>
      <t>10GW</t>
    </r>
    <r>
      <rPr>
        <b/>
        <sz val="20"/>
        <rFont val="黑体"/>
        <family val="3"/>
        <charset val="134"/>
      </rPr>
      <t>光伏电池生产基地项目一期全面投产</t>
    </r>
  </si>
  <si>
    <r>
      <t>开工建设，光伏切片和光伏电池生产项目一期主体完成</t>
    </r>
    <r>
      <rPr>
        <b/>
        <sz val="20"/>
        <rFont val="Times New Roman"/>
        <family val="1"/>
      </rPr>
      <t>40%</t>
    </r>
  </si>
  <si>
    <r>
      <t>光伏切片和光伏电池生产项目一期主体完成</t>
    </r>
    <r>
      <rPr>
        <b/>
        <sz val="20"/>
        <rFont val="Times New Roman"/>
        <family val="1"/>
      </rPr>
      <t>70%</t>
    </r>
  </si>
  <si>
    <r>
      <t>3D</t>
    </r>
    <r>
      <rPr>
        <b/>
        <sz val="20"/>
        <rFont val="黑体"/>
        <family val="3"/>
        <charset val="134"/>
      </rPr>
      <t>打印产业基地</t>
    </r>
  </si>
  <si>
    <r>
      <t>拟选址乐山数字经济示范园，一期项目租用约</t>
    </r>
    <r>
      <rPr>
        <b/>
        <sz val="20"/>
        <rFont val="Times New Roman"/>
        <family val="1"/>
      </rPr>
      <t>7000</t>
    </r>
    <r>
      <rPr>
        <b/>
        <sz val="20"/>
        <rFont val="黑体"/>
        <family val="3"/>
        <charset val="134"/>
      </rPr>
      <t>平方米办公用房建设集研发、教育、生产、销售、科普、体验等于一体的快速成型制造技术工程研究中心；二期项目拟在园区内购置</t>
    </r>
    <r>
      <rPr>
        <b/>
        <sz val="20"/>
        <rFont val="Times New Roman"/>
        <family val="1"/>
      </rPr>
      <t>100</t>
    </r>
    <r>
      <rPr>
        <b/>
        <sz val="20"/>
        <rFont val="黑体"/>
        <family val="3"/>
        <charset val="134"/>
      </rPr>
      <t>亩工业用地新建四川乐山</t>
    </r>
    <r>
      <rPr>
        <b/>
        <sz val="20"/>
        <rFont val="Times New Roman"/>
        <family val="1"/>
      </rPr>
      <t>3D</t>
    </r>
    <r>
      <rPr>
        <b/>
        <sz val="20"/>
        <rFont val="黑体"/>
        <family val="3"/>
        <charset val="134"/>
      </rPr>
      <t>打印产业基地项目，发展工业级</t>
    </r>
    <r>
      <rPr>
        <b/>
        <sz val="20"/>
        <rFont val="Times New Roman"/>
        <family val="1"/>
      </rPr>
      <t>3D</t>
    </r>
    <r>
      <rPr>
        <b/>
        <sz val="20"/>
        <rFont val="黑体"/>
        <family val="3"/>
        <charset val="134"/>
      </rPr>
      <t>打印产业和消费级</t>
    </r>
    <r>
      <rPr>
        <b/>
        <sz val="20"/>
        <rFont val="Times New Roman"/>
        <family val="1"/>
      </rPr>
      <t>3D</t>
    </r>
    <r>
      <rPr>
        <b/>
        <sz val="20"/>
        <rFont val="黑体"/>
        <family val="3"/>
        <charset val="134"/>
      </rPr>
      <t>打印产业等</t>
    </r>
  </si>
  <si>
    <r>
      <t>项目占地约</t>
    </r>
    <r>
      <rPr>
        <b/>
        <sz val="20"/>
        <rFont val="Times New Roman"/>
        <family val="1"/>
      </rPr>
      <t>286</t>
    </r>
    <r>
      <rPr>
        <b/>
        <sz val="20"/>
        <rFont val="黑体"/>
        <family val="3"/>
        <charset val="134"/>
      </rPr>
      <t>亩，建设东风商用车相关制造等产业园，主要用于为汽车等配套的新能源、零备件研发和生产，商用车组装、智慧网络物流平台配套服务、仓储及其他项目。项目全部建成达产后年产值约</t>
    </r>
    <r>
      <rPr>
        <b/>
        <sz val="20"/>
        <rFont val="Times New Roman"/>
        <family val="1"/>
      </rPr>
      <t>30</t>
    </r>
    <r>
      <rPr>
        <b/>
        <sz val="20"/>
        <rFont val="黑体"/>
        <family val="3"/>
        <charset val="134"/>
      </rPr>
      <t>亿元，解决就业不少于</t>
    </r>
    <r>
      <rPr>
        <b/>
        <sz val="20"/>
        <rFont val="Times New Roman"/>
        <family val="1"/>
      </rPr>
      <t>1000</t>
    </r>
    <r>
      <rPr>
        <b/>
        <sz val="20"/>
        <rFont val="黑体"/>
        <family val="3"/>
        <charset val="134"/>
      </rPr>
      <t>人，年缴纳增值税和所得税税收不低于</t>
    </r>
    <r>
      <rPr>
        <b/>
        <sz val="20"/>
        <rFont val="Times New Roman"/>
        <family val="1"/>
      </rPr>
      <t>1.5</t>
    </r>
    <r>
      <rPr>
        <b/>
        <sz val="20"/>
        <rFont val="黑体"/>
        <family val="3"/>
        <charset val="134"/>
      </rPr>
      <t>亿元</t>
    </r>
    <phoneticPr fontId="17" type="noConversion"/>
  </si>
  <si>
    <r>
      <t>一期项目完成</t>
    </r>
    <r>
      <rPr>
        <b/>
        <sz val="20"/>
        <rFont val="Times New Roman"/>
        <family val="1"/>
      </rPr>
      <t>4</t>
    </r>
    <r>
      <rPr>
        <b/>
        <sz val="20"/>
        <rFont val="黑体"/>
        <family val="3"/>
        <charset val="134"/>
      </rPr>
      <t>万平方米标准厂房建设</t>
    </r>
  </si>
  <si>
    <r>
      <t>完成</t>
    </r>
    <r>
      <rPr>
        <b/>
        <sz val="20"/>
        <rFont val="Times New Roman"/>
        <family val="1"/>
      </rPr>
      <t>4</t>
    </r>
    <r>
      <rPr>
        <b/>
        <sz val="20"/>
        <rFont val="黑体"/>
        <family val="3"/>
        <charset val="134"/>
      </rPr>
      <t>万平方米标准厂房建设任务目标的</t>
    </r>
    <r>
      <rPr>
        <b/>
        <sz val="20"/>
        <rFont val="Times New Roman"/>
        <family val="1"/>
      </rPr>
      <t>50%</t>
    </r>
  </si>
  <si>
    <r>
      <t>完成一期</t>
    </r>
    <r>
      <rPr>
        <b/>
        <sz val="20"/>
        <rFont val="Times New Roman"/>
        <family val="1"/>
      </rPr>
      <t>4</t>
    </r>
    <r>
      <rPr>
        <b/>
        <sz val="20"/>
        <rFont val="黑体"/>
        <family val="3"/>
        <charset val="134"/>
      </rPr>
      <t>万平方米标准厂房建设</t>
    </r>
  </si>
  <si>
    <r>
      <t>晶科</t>
    </r>
    <r>
      <rPr>
        <b/>
        <sz val="20"/>
        <rFont val="Times New Roman"/>
        <family val="1"/>
      </rPr>
      <t>25GW</t>
    </r>
    <r>
      <rPr>
        <b/>
        <sz val="20"/>
        <rFont val="黑体"/>
        <family val="3"/>
        <charset val="134"/>
      </rPr>
      <t>单晶拉棒切方项目</t>
    </r>
  </si>
  <si>
    <r>
      <t>2019</t>
    </r>
    <r>
      <rPr>
        <b/>
        <sz val="20"/>
        <rFont val="黑体"/>
        <family val="3"/>
        <charset val="134"/>
      </rPr>
      <t>年</t>
    </r>
    <r>
      <rPr>
        <b/>
        <sz val="20"/>
        <rFont val="Times New Roman"/>
        <family val="1"/>
      </rPr>
      <t>4</t>
    </r>
    <r>
      <rPr>
        <b/>
        <sz val="20"/>
        <rFont val="黑体"/>
        <family val="3"/>
        <charset val="134"/>
      </rPr>
      <t>月</t>
    </r>
  </si>
  <si>
    <r>
      <t>竣工年产</t>
    </r>
    <r>
      <rPr>
        <b/>
        <sz val="20"/>
        <rFont val="Times New Roman"/>
        <family val="1"/>
      </rPr>
      <t>1.63GW</t>
    </r>
    <r>
      <rPr>
        <b/>
        <sz val="20"/>
        <rFont val="黑体"/>
        <family val="3"/>
        <charset val="134"/>
      </rPr>
      <t>单晶拉棒；完成年产</t>
    </r>
    <r>
      <rPr>
        <b/>
        <sz val="20"/>
        <rFont val="Times New Roman"/>
        <family val="1"/>
      </rPr>
      <t>6.37GW</t>
    </r>
    <r>
      <rPr>
        <b/>
        <sz val="20"/>
        <rFont val="黑体"/>
        <family val="3"/>
        <charset val="134"/>
      </rPr>
      <t>单晶拉棒切方项目工程量的</t>
    </r>
    <r>
      <rPr>
        <b/>
        <sz val="20"/>
        <rFont val="Times New Roman"/>
        <family val="1"/>
      </rPr>
      <t>60%</t>
    </r>
  </si>
  <si>
    <r>
      <t>年产</t>
    </r>
    <r>
      <rPr>
        <b/>
        <sz val="20"/>
        <rFont val="Times New Roman"/>
        <family val="1"/>
      </rPr>
      <t>1.63GW</t>
    </r>
    <r>
      <rPr>
        <b/>
        <sz val="20"/>
        <rFont val="黑体"/>
        <family val="3"/>
        <charset val="134"/>
      </rPr>
      <t>单晶拉棒项目完成工程</t>
    </r>
    <r>
      <rPr>
        <b/>
        <sz val="20"/>
        <rFont val="Times New Roman"/>
        <family val="1"/>
      </rPr>
      <t>60%</t>
    </r>
    <r>
      <rPr>
        <b/>
        <sz val="20"/>
        <rFont val="黑体"/>
        <family val="3"/>
        <charset val="134"/>
      </rPr>
      <t>，年产</t>
    </r>
    <r>
      <rPr>
        <b/>
        <sz val="20"/>
        <rFont val="Times New Roman"/>
        <family val="1"/>
      </rPr>
      <t>6.37GW</t>
    </r>
    <r>
      <rPr>
        <b/>
        <sz val="20"/>
        <rFont val="黑体"/>
        <family val="3"/>
        <charset val="134"/>
      </rPr>
      <t>单晶拉棒切方加快推进前期工作</t>
    </r>
  </si>
  <si>
    <r>
      <t>年产</t>
    </r>
    <r>
      <rPr>
        <b/>
        <sz val="20"/>
        <rFont val="Times New Roman"/>
        <family val="1"/>
      </rPr>
      <t>1.63GW</t>
    </r>
    <r>
      <rPr>
        <b/>
        <sz val="20"/>
        <rFont val="黑体"/>
        <family val="3"/>
        <charset val="134"/>
      </rPr>
      <t>单晶拉棒项目完成工程</t>
    </r>
    <r>
      <rPr>
        <b/>
        <sz val="20"/>
        <rFont val="Times New Roman"/>
        <family val="1"/>
      </rPr>
      <t>80%</t>
    </r>
    <r>
      <rPr>
        <b/>
        <sz val="20"/>
        <rFont val="黑体"/>
        <family val="3"/>
        <charset val="134"/>
      </rPr>
      <t>，年产</t>
    </r>
    <r>
      <rPr>
        <b/>
        <sz val="20"/>
        <rFont val="Times New Roman"/>
        <family val="1"/>
      </rPr>
      <t>6.37GW</t>
    </r>
    <r>
      <rPr>
        <b/>
        <sz val="20"/>
        <rFont val="黑体"/>
        <family val="3"/>
        <charset val="134"/>
      </rPr>
      <t>单晶拉棒切方项目开工建设</t>
    </r>
  </si>
  <si>
    <r>
      <t>年产</t>
    </r>
    <r>
      <rPr>
        <b/>
        <sz val="20"/>
        <rFont val="Times New Roman"/>
        <family val="1"/>
      </rPr>
      <t>1.63GW</t>
    </r>
    <r>
      <rPr>
        <b/>
        <sz val="20"/>
        <rFont val="黑体"/>
        <family val="3"/>
        <charset val="134"/>
      </rPr>
      <t>单晶拉棒项目建成完工，年产</t>
    </r>
    <r>
      <rPr>
        <b/>
        <sz val="20"/>
        <rFont val="Times New Roman"/>
        <family val="1"/>
      </rPr>
      <t>6.37GW</t>
    </r>
    <r>
      <rPr>
        <b/>
        <sz val="20"/>
        <rFont val="黑体"/>
        <family val="3"/>
        <charset val="134"/>
      </rPr>
      <t>单晶拉棒切方项目完成工程的</t>
    </r>
    <r>
      <rPr>
        <b/>
        <sz val="20"/>
        <rFont val="Times New Roman"/>
        <family val="1"/>
      </rPr>
      <t>30%</t>
    </r>
  </si>
  <si>
    <r>
      <t>年产</t>
    </r>
    <r>
      <rPr>
        <b/>
        <sz val="20"/>
        <rFont val="Times New Roman"/>
        <family val="1"/>
      </rPr>
      <t>6.37GW</t>
    </r>
    <r>
      <rPr>
        <b/>
        <sz val="20"/>
        <rFont val="黑体"/>
        <family val="3"/>
        <charset val="134"/>
      </rPr>
      <t>单晶拉棒切方项目完成工程的</t>
    </r>
    <r>
      <rPr>
        <b/>
        <sz val="20"/>
        <rFont val="Times New Roman"/>
        <family val="1"/>
      </rPr>
      <t>60%</t>
    </r>
  </si>
  <si>
    <r>
      <t>晶科年产</t>
    </r>
    <r>
      <rPr>
        <b/>
        <sz val="20"/>
        <rFont val="Times New Roman"/>
        <family val="1"/>
      </rPr>
      <t>20GW</t>
    </r>
    <r>
      <rPr>
        <b/>
        <sz val="20"/>
        <rFont val="黑体"/>
        <family val="3"/>
        <charset val="134"/>
      </rPr>
      <t>金刚线切片项目</t>
    </r>
  </si>
  <si>
    <r>
      <t>新增年产</t>
    </r>
    <r>
      <rPr>
        <b/>
        <sz val="20"/>
        <rFont val="Times New Roman"/>
        <family val="1"/>
      </rPr>
      <t>20GW</t>
    </r>
    <r>
      <rPr>
        <b/>
        <sz val="20"/>
        <rFont val="黑体"/>
        <family val="3"/>
        <charset val="134"/>
      </rPr>
      <t>金刚线切片生产线，其中一期年产量</t>
    </r>
    <r>
      <rPr>
        <b/>
        <sz val="20"/>
        <rFont val="Times New Roman"/>
        <family val="1"/>
      </rPr>
      <t>10GW</t>
    </r>
  </si>
  <si>
    <r>
      <t>完成一期项目总工程量的</t>
    </r>
    <r>
      <rPr>
        <b/>
        <sz val="20"/>
        <rFont val="Times New Roman"/>
        <family val="1"/>
      </rPr>
      <t>60%</t>
    </r>
  </si>
  <si>
    <r>
      <t>完成一期项目主体工程</t>
    </r>
    <r>
      <rPr>
        <b/>
        <sz val="20"/>
        <rFont val="Times New Roman"/>
        <family val="1"/>
      </rPr>
      <t>30%</t>
    </r>
  </si>
  <si>
    <r>
      <t>年产</t>
    </r>
    <r>
      <rPr>
        <b/>
        <sz val="20"/>
        <rFont val="Times New Roman"/>
        <family val="1"/>
      </rPr>
      <t>10</t>
    </r>
    <r>
      <rPr>
        <b/>
        <sz val="20"/>
        <rFont val="黑体"/>
        <family val="3"/>
        <charset val="134"/>
      </rPr>
      <t>万吨颗粒硅项目</t>
    </r>
  </si>
  <si>
    <r>
      <t>新开工</t>
    </r>
    <r>
      <rPr>
        <b/>
        <sz val="20"/>
        <rFont val="Times New Roman"/>
        <family val="1"/>
      </rPr>
      <t>10</t>
    </r>
    <r>
      <rPr>
        <b/>
        <sz val="20"/>
        <rFont val="黑体"/>
        <family val="3"/>
        <charset val="134"/>
      </rPr>
      <t>万吨颗粒硅产能生产线并投产（分三期进行，一期</t>
    </r>
    <r>
      <rPr>
        <b/>
        <sz val="20"/>
        <rFont val="Times New Roman"/>
        <family val="1"/>
      </rPr>
      <t>4</t>
    </r>
    <r>
      <rPr>
        <b/>
        <sz val="20"/>
        <rFont val="黑体"/>
        <family val="3"/>
        <charset val="134"/>
      </rPr>
      <t>万吨）</t>
    </r>
  </si>
  <si>
    <r>
      <t>2020</t>
    </r>
    <r>
      <rPr>
        <b/>
        <sz val="20"/>
        <rFont val="黑体"/>
        <family val="3"/>
        <charset val="134"/>
      </rPr>
      <t>年</t>
    </r>
    <r>
      <rPr>
        <b/>
        <sz val="20"/>
        <rFont val="Times New Roman"/>
        <family val="1"/>
      </rPr>
      <t>10</t>
    </r>
    <r>
      <rPr>
        <b/>
        <sz val="20"/>
        <rFont val="黑体"/>
        <family val="3"/>
        <charset val="134"/>
      </rPr>
      <t>月</t>
    </r>
  </si>
  <si>
    <r>
      <t>永祥二期</t>
    </r>
    <r>
      <rPr>
        <b/>
        <sz val="20"/>
        <rFont val="Times New Roman"/>
        <family val="1"/>
      </rPr>
      <t>4.5</t>
    </r>
    <r>
      <rPr>
        <b/>
        <sz val="20"/>
        <rFont val="黑体"/>
        <family val="3"/>
        <charset val="134"/>
      </rPr>
      <t>万吨高纯晶硅项目</t>
    </r>
  </si>
  <si>
    <r>
      <t>新开工年产</t>
    </r>
    <r>
      <rPr>
        <b/>
        <sz val="20"/>
        <rFont val="Times New Roman"/>
        <family val="1"/>
      </rPr>
      <t>4.5</t>
    </r>
    <r>
      <rPr>
        <b/>
        <sz val="20"/>
        <rFont val="黑体"/>
        <family val="3"/>
        <charset val="134"/>
      </rPr>
      <t>万吨高纯晶硅项目，建设主要含高纯晶硅制备技术工程实验室</t>
    </r>
    <r>
      <rPr>
        <b/>
        <sz val="20"/>
        <rFont val="Times New Roman"/>
        <family val="1"/>
      </rPr>
      <t>1</t>
    </r>
    <r>
      <rPr>
        <b/>
        <sz val="20"/>
        <rFont val="黑体"/>
        <family val="3"/>
        <charset val="134"/>
      </rPr>
      <t>个、</t>
    </r>
    <r>
      <rPr>
        <b/>
        <sz val="20"/>
        <rFont val="Times New Roman"/>
        <family val="1"/>
      </rPr>
      <t>1000</t>
    </r>
    <r>
      <rPr>
        <b/>
        <sz val="20"/>
        <rFont val="黑体"/>
        <family val="3"/>
        <charset val="134"/>
      </rPr>
      <t>吨</t>
    </r>
    <r>
      <rPr>
        <b/>
        <sz val="20"/>
        <rFont val="Times New Roman"/>
        <family val="1"/>
      </rPr>
      <t>/</t>
    </r>
    <r>
      <rPr>
        <b/>
        <sz val="20"/>
        <rFont val="黑体"/>
        <family val="3"/>
        <charset val="134"/>
      </rPr>
      <t>年电子高纯晶硅生产线</t>
    </r>
    <r>
      <rPr>
        <b/>
        <sz val="20"/>
        <rFont val="Times New Roman"/>
        <family val="1"/>
      </rPr>
      <t>1</t>
    </r>
    <r>
      <rPr>
        <b/>
        <sz val="20"/>
        <rFont val="黑体"/>
        <family val="3"/>
        <charset val="134"/>
      </rPr>
      <t>套、配套建设还原厂房</t>
    </r>
    <r>
      <rPr>
        <b/>
        <sz val="20"/>
        <rFont val="Times New Roman"/>
        <family val="1"/>
      </rPr>
      <t>3</t>
    </r>
    <r>
      <rPr>
        <b/>
        <sz val="20"/>
        <rFont val="黑体"/>
        <family val="3"/>
        <charset val="134"/>
      </rPr>
      <t>个，精馏装置、冷氢化装置、尾气回收装置及其他相应装置、公用工程设施等</t>
    </r>
  </si>
  <si>
    <r>
      <t>2020</t>
    </r>
    <r>
      <rPr>
        <b/>
        <sz val="20"/>
        <rFont val="黑体"/>
        <family val="3"/>
        <charset val="134"/>
      </rPr>
      <t>年</t>
    </r>
    <r>
      <rPr>
        <b/>
        <sz val="20"/>
        <rFont val="Times New Roman"/>
        <family val="1"/>
      </rPr>
      <t>9</t>
    </r>
    <r>
      <rPr>
        <b/>
        <sz val="20"/>
        <rFont val="黑体"/>
        <family val="3"/>
        <charset val="134"/>
      </rPr>
      <t>月</t>
    </r>
  </si>
  <si>
    <r>
      <t>完成土建工程</t>
    </r>
    <r>
      <rPr>
        <b/>
        <sz val="20"/>
        <rFont val="Times New Roman"/>
        <family val="1"/>
      </rPr>
      <t>60%</t>
    </r>
  </si>
  <si>
    <r>
      <t>完成土建工程</t>
    </r>
    <r>
      <rPr>
        <b/>
        <sz val="20"/>
        <rFont val="Times New Roman"/>
        <family val="1"/>
      </rPr>
      <t>100%</t>
    </r>
  </si>
  <si>
    <r>
      <t>永祥</t>
    </r>
    <r>
      <rPr>
        <b/>
        <sz val="20"/>
        <rFont val="Times New Roman"/>
        <family val="1"/>
      </rPr>
      <t>15GW</t>
    </r>
    <r>
      <rPr>
        <b/>
        <sz val="20"/>
        <rFont val="宋体"/>
        <family val="3"/>
        <charset val="134"/>
      </rPr>
      <t>单晶拉棒切方项目</t>
    </r>
  </si>
  <si>
    <r>
      <t>完成项目前期工作、启动土建和设备安装，完成总工程量的</t>
    </r>
    <r>
      <rPr>
        <b/>
        <sz val="20"/>
        <rFont val="Times New Roman"/>
        <family val="1"/>
      </rPr>
      <t>80%</t>
    </r>
  </si>
  <si>
    <r>
      <t>力争完成总工程量的</t>
    </r>
    <r>
      <rPr>
        <b/>
        <sz val="20"/>
        <rFont val="Times New Roman"/>
        <family val="1"/>
      </rPr>
      <t>30%</t>
    </r>
  </si>
  <si>
    <r>
      <t>力争完成总工程量的</t>
    </r>
    <r>
      <rPr>
        <b/>
        <sz val="20"/>
        <rFont val="Times New Roman"/>
        <family val="1"/>
      </rPr>
      <t>80%</t>
    </r>
  </si>
  <si>
    <r>
      <t>京运通</t>
    </r>
    <r>
      <rPr>
        <b/>
        <sz val="20"/>
        <rFont val="Times New Roman"/>
        <family val="1"/>
      </rPr>
      <t>24GW</t>
    </r>
    <r>
      <rPr>
        <b/>
        <sz val="20"/>
        <rFont val="黑体"/>
        <family val="3"/>
        <charset val="134"/>
      </rPr>
      <t>单晶拉棒切方项目</t>
    </r>
  </si>
  <si>
    <r>
      <t>2022-2024</t>
    </r>
    <r>
      <rPr>
        <b/>
        <sz val="20"/>
        <rFont val="黑体"/>
        <family val="3"/>
        <charset val="134"/>
      </rPr>
      <t>年</t>
    </r>
  </si>
  <si>
    <r>
      <t>项目分两期，新开工</t>
    </r>
    <r>
      <rPr>
        <b/>
        <sz val="20"/>
        <rFont val="Times New Roman"/>
        <family val="1"/>
      </rPr>
      <t>24GW</t>
    </r>
    <r>
      <rPr>
        <b/>
        <sz val="20"/>
        <rFont val="黑体"/>
        <family val="3"/>
        <charset val="134"/>
      </rPr>
      <t>单晶拉棒切方生产线</t>
    </r>
  </si>
  <si>
    <r>
      <t>2022</t>
    </r>
    <r>
      <rPr>
        <b/>
        <sz val="20"/>
        <rFont val="黑体"/>
        <family val="3"/>
        <charset val="134"/>
      </rPr>
      <t>年</t>
    </r>
    <r>
      <rPr>
        <b/>
        <sz val="20"/>
        <rFont val="Times New Roman"/>
        <family val="1"/>
      </rPr>
      <t>1</t>
    </r>
    <r>
      <rPr>
        <b/>
        <sz val="20"/>
        <rFont val="黑体"/>
        <family val="3"/>
        <charset val="134"/>
      </rPr>
      <t>月</t>
    </r>
  </si>
  <si>
    <r>
      <t>2017-2023</t>
    </r>
    <r>
      <rPr>
        <b/>
        <sz val="20"/>
        <rFont val="黑体"/>
        <family val="3"/>
        <charset val="134"/>
      </rPr>
      <t>年</t>
    </r>
  </si>
  <si>
    <r>
      <t>近中期建设</t>
    </r>
    <r>
      <rPr>
        <b/>
        <sz val="20"/>
        <rFont val="Times New Roman"/>
        <family val="1"/>
      </rPr>
      <t>26.64</t>
    </r>
    <r>
      <rPr>
        <b/>
        <sz val="20"/>
        <rFont val="黑体"/>
        <family val="3"/>
        <charset val="134"/>
      </rPr>
      <t>平方公里、远期建设</t>
    </r>
    <r>
      <rPr>
        <b/>
        <sz val="20"/>
        <rFont val="Times New Roman"/>
        <family val="1"/>
      </rPr>
      <t>40</t>
    </r>
    <r>
      <rPr>
        <b/>
        <sz val="20"/>
        <rFont val="黑体"/>
        <family val="3"/>
        <charset val="134"/>
      </rPr>
      <t>平方公里，建设产业特色鲜明、集约高效的工业新区。加快完善基地基础设施及配套设施，包括道路工程、污水处理厂、工业供水厂、固废堆场、电力设施等</t>
    </r>
  </si>
  <si>
    <r>
      <t>2017</t>
    </r>
    <r>
      <rPr>
        <b/>
        <sz val="20"/>
        <rFont val="黑体"/>
        <family val="3"/>
        <charset val="134"/>
      </rPr>
      <t>年</t>
    </r>
    <r>
      <rPr>
        <b/>
        <sz val="20"/>
        <rFont val="Times New Roman"/>
        <family val="1"/>
      </rPr>
      <t>01</t>
    </r>
    <r>
      <rPr>
        <b/>
        <sz val="20"/>
        <rFont val="黑体"/>
        <family val="3"/>
        <charset val="134"/>
      </rPr>
      <t>月</t>
    </r>
  </si>
  <si>
    <r>
      <t>加快完善基地基础设施建设，推进园区路网建设；完善园区公共配套设施建设，竣工污水处理厂、工业供水厂、固废堆场，建成</t>
    </r>
    <r>
      <rPr>
        <b/>
        <sz val="20"/>
        <rFont val="Times New Roman"/>
        <family val="1"/>
      </rPr>
      <t>220KV</t>
    </r>
    <r>
      <rPr>
        <b/>
        <sz val="20"/>
        <rFont val="黑体"/>
        <family val="3"/>
        <charset val="134"/>
      </rPr>
      <t>变电站</t>
    </r>
    <r>
      <rPr>
        <b/>
        <sz val="20"/>
        <rFont val="Times New Roman"/>
        <family val="1"/>
      </rPr>
      <t>2</t>
    </r>
    <r>
      <rPr>
        <b/>
        <sz val="20"/>
        <rFont val="黑体"/>
        <family val="3"/>
        <charset val="134"/>
      </rPr>
      <t>座、</t>
    </r>
    <r>
      <rPr>
        <b/>
        <sz val="20"/>
        <rFont val="Times New Roman"/>
        <family val="1"/>
      </rPr>
      <t>110KV</t>
    </r>
    <r>
      <rPr>
        <b/>
        <sz val="20"/>
        <rFont val="黑体"/>
        <family val="3"/>
        <charset val="134"/>
      </rPr>
      <t>变电站</t>
    </r>
    <r>
      <rPr>
        <b/>
        <sz val="20"/>
        <rFont val="Times New Roman"/>
        <family val="1"/>
      </rPr>
      <t>1</t>
    </r>
    <r>
      <rPr>
        <b/>
        <sz val="20"/>
        <rFont val="黑体"/>
        <family val="3"/>
        <charset val="134"/>
      </rPr>
      <t>座</t>
    </r>
  </si>
  <si>
    <r>
      <t>竣工污水处理厂及西二路，加快推进北一、北二、南三等道路，变电站建设完成工程量</t>
    </r>
    <r>
      <rPr>
        <b/>
        <sz val="20"/>
        <rFont val="Times New Roman"/>
        <family val="1"/>
      </rPr>
      <t>30%</t>
    </r>
  </si>
  <si>
    <r>
      <t>完成启动道路总工程量</t>
    </r>
    <r>
      <rPr>
        <b/>
        <sz val="20"/>
        <rFont val="Times New Roman"/>
        <family val="1"/>
      </rPr>
      <t>40%</t>
    </r>
    <r>
      <rPr>
        <b/>
        <sz val="20"/>
        <rFont val="黑体"/>
        <family val="3"/>
        <charset val="134"/>
      </rPr>
      <t>，变电站完成工程量</t>
    </r>
    <r>
      <rPr>
        <b/>
        <sz val="20"/>
        <rFont val="Times New Roman"/>
        <family val="1"/>
      </rPr>
      <t>60%</t>
    </r>
  </si>
  <si>
    <r>
      <t>四川罡宸不锈钢有限责任公司</t>
    </r>
    <r>
      <rPr>
        <b/>
        <sz val="20"/>
        <rFont val="Times New Roman"/>
        <family val="1"/>
      </rPr>
      <t>1</t>
    </r>
    <r>
      <rPr>
        <b/>
        <sz val="20"/>
        <rFont val="黑体"/>
        <family val="3"/>
        <charset val="134"/>
      </rPr>
      <t>＃电炉节能减排项目</t>
    </r>
  </si>
  <si>
    <r>
      <t>加快推进</t>
    </r>
    <r>
      <rPr>
        <b/>
        <sz val="20"/>
        <rFont val="Times New Roman"/>
        <family val="1"/>
      </rPr>
      <t>1#</t>
    </r>
    <r>
      <rPr>
        <b/>
        <sz val="20"/>
        <rFont val="黑体"/>
        <family val="3"/>
        <charset val="134"/>
      </rPr>
      <t>电炉改造</t>
    </r>
  </si>
  <si>
    <r>
      <t>加快推进</t>
    </r>
    <r>
      <rPr>
        <b/>
        <sz val="20"/>
        <rFont val="Times New Roman"/>
        <family val="1"/>
      </rPr>
      <t>1#</t>
    </r>
    <r>
      <rPr>
        <b/>
        <sz val="20"/>
        <rFont val="黑体"/>
        <family val="3"/>
        <charset val="134"/>
      </rPr>
      <t>电炉改造，力争试运行</t>
    </r>
  </si>
  <si>
    <r>
      <t>新增冶金起重机</t>
    </r>
    <r>
      <rPr>
        <b/>
        <sz val="20"/>
        <rFont val="Times New Roman"/>
        <family val="1"/>
      </rPr>
      <t>2</t>
    </r>
    <r>
      <rPr>
        <b/>
        <sz val="20"/>
        <rFont val="黑体"/>
        <family val="3"/>
        <charset val="134"/>
      </rPr>
      <t>台、废钢预热加料系统</t>
    </r>
    <r>
      <rPr>
        <b/>
        <sz val="20"/>
        <rFont val="Times New Roman"/>
        <family val="1"/>
      </rPr>
      <t>1</t>
    </r>
    <r>
      <rPr>
        <b/>
        <sz val="20"/>
        <rFont val="黑体"/>
        <family val="3"/>
        <charset val="134"/>
      </rPr>
      <t>套，对水泵房进行改造以降低能耗，新增除尘系统、水处理系统，对</t>
    </r>
    <r>
      <rPr>
        <b/>
        <sz val="20"/>
        <rFont val="Times New Roman"/>
        <family val="1"/>
      </rPr>
      <t>1450</t>
    </r>
    <r>
      <rPr>
        <b/>
        <sz val="20"/>
        <rFont val="黑体"/>
        <family val="3"/>
        <charset val="134"/>
      </rPr>
      <t>毫米热轧主传动进行改造，并对热轧生产线自动化进行全面升级，满足</t>
    </r>
    <r>
      <rPr>
        <b/>
        <sz val="20"/>
        <rFont val="Times New Roman"/>
        <family val="1"/>
      </rPr>
      <t>200</t>
    </r>
    <r>
      <rPr>
        <b/>
        <sz val="20"/>
        <rFont val="黑体"/>
        <family val="3"/>
        <charset val="134"/>
      </rPr>
      <t>系、</t>
    </r>
    <r>
      <rPr>
        <b/>
        <sz val="20"/>
        <rFont val="Times New Roman"/>
        <family val="1"/>
      </rPr>
      <t>300</t>
    </r>
    <r>
      <rPr>
        <b/>
        <sz val="20"/>
        <rFont val="黑体"/>
        <family val="3"/>
        <charset val="134"/>
      </rPr>
      <t>系不锈钢产品的市场需求</t>
    </r>
  </si>
  <si>
    <r>
      <t>中建材</t>
    </r>
    <r>
      <rPr>
        <b/>
        <sz val="20"/>
        <rFont val="Times New Roman"/>
        <family val="1"/>
      </rPr>
      <t>PC</t>
    </r>
    <r>
      <rPr>
        <b/>
        <sz val="20"/>
        <rFont val="黑体"/>
        <family val="3"/>
        <charset val="134"/>
      </rPr>
      <t>总部基地项目</t>
    </r>
  </si>
  <si>
    <t>新建厂房、配套用房、办公用房、产品展示区，开展道路硬化以及绿化等</t>
    <phoneticPr fontId="17" type="noConversion"/>
  </si>
  <si>
    <r>
      <t>完成场地平整、不动产登记证办理。年产</t>
    </r>
    <r>
      <rPr>
        <b/>
        <sz val="20"/>
        <rFont val="Times New Roman"/>
        <family val="1"/>
      </rPr>
      <t>2000</t>
    </r>
    <r>
      <rPr>
        <b/>
        <sz val="20"/>
        <rFont val="黑体"/>
        <family val="3"/>
        <charset val="134"/>
      </rPr>
      <t>套新型房屋总装基地项目规划设计方案修改完善</t>
    </r>
  </si>
  <si>
    <r>
      <t>总建筑面积</t>
    </r>
    <r>
      <rPr>
        <b/>
        <sz val="20"/>
        <rFont val="Times New Roman"/>
        <family val="1"/>
      </rPr>
      <t>1.58</t>
    </r>
    <r>
      <rPr>
        <b/>
        <sz val="20"/>
        <rFont val="黑体"/>
        <family val="3"/>
        <charset val="134"/>
      </rPr>
      <t>万平方米，新开工威士忌生产及相关配套设施，游客展厅、餐厅等参观旅游配套设施</t>
    </r>
  </si>
  <si>
    <r>
      <t>完成二期工程量的</t>
    </r>
    <r>
      <rPr>
        <b/>
        <sz val="20"/>
        <rFont val="Times New Roman"/>
        <family val="1"/>
      </rPr>
      <t>40%</t>
    </r>
  </si>
  <si>
    <r>
      <t>完成二期工程量的</t>
    </r>
    <r>
      <rPr>
        <b/>
        <sz val="20"/>
        <rFont val="Times New Roman"/>
        <family val="1"/>
      </rPr>
      <t>80%</t>
    </r>
  </si>
  <si>
    <r>
      <t>完成年产</t>
    </r>
    <r>
      <rPr>
        <b/>
        <sz val="20"/>
        <rFont val="Times New Roman"/>
        <family val="1"/>
      </rPr>
      <t>37.05</t>
    </r>
    <r>
      <rPr>
        <b/>
        <sz val="20"/>
        <rFont val="黑体"/>
        <family val="3"/>
        <charset val="134"/>
      </rPr>
      <t>吨天然水生产线技改项目</t>
    </r>
  </si>
  <si>
    <r>
      <t>2021</t>
    </r>
    <r>
      <rPr>
        <b/>
        <sz val="20"/>
        <rFont val="宋体"/>
        <family val="3"/>
        <charset val="134"/>
      </rPr>
      <t>年</t>
    </r>
    <r>
      <rPr>
        <b/>
        <sz val="20"/>
        <rFont val="Times New Roman"/>
        <family val="1"/>
      </rPr>
      <t>3</t>
    </r>
    <r>
      <rPr>
        <b/>
        <sz val="20"/>
        <rFont val="宋体"/>
        <family val="3"/>
        <charset val="134"/>
      </rPr>
      <t>月</t>
    </r>
  </si>
  <si>
    <r>
      <t>近期规划面积</t>
    </r>
    <r>
      <rPr>
        <b/>
        <sz val="20"/>
        <rFont val="Times New Roman"/>
        <family val="1"/>
      </rPr>
      <t>20</t>
    </r>
    <r>
      <rPr>
        <b/>
        <sz val="20"/>
        <rFont val="黑体"/>
        <family val="3"/>
        <charset val="134"/>
      </rPr>
      <t>平方公里，编制工业新区建设规划，完成征地拆迁、</t>
    </r>
    <r>
      <rPr>
        <b/>
        <sz val="20"/>
        <rFont val="Times New Roman"/>
        <family val="1"/>
      </rPr>
      <t>“</t>
    </r>
    <r>
      <rPr>
        <b/>
        <sz val="20"/>
        <rFont val="黑体"/>
        <family val="3"/>
        <charset val="134"/>
      </rPr>
      <t>五通一平</t>
    </r>
    <r>
      <rPr>
        <b/>
        <sz val="20"/>
        <rFont val="Times New Roman"/>
        <family val="1"/>
      </rPr>
      <t>”</t>
    </r>
    <r>
      <rPr>
        <b/>
        <sz val="20"/>
        <rFont val="黑体"/>
        <family val="3"/>
        <charset val="134"/>
      </rPr>
      <t>及附属设施建设</t>
    </r>
  </si>
  <si>
    <r>
      <t>政府投资、</t>
    </r>
    <r>
      <rPr>
        <b/>
        <sz val="20"/>
        <rFont val="Times New Roman"/>
        <family val="1"/>
      </rPr>
      <t>PPP</t>
    </r>
  </si>
  <si>
    <r>
      <t>2016</t>
    </r>
    <r>
      <rPr>
        <b/>
        <sz val="20"/>
        <rFont val="黑体"/>
        <family val="3"/>
        <charset val="134"/>
      </rPr>
      <t>年</t>
    </r>
    <r>
      <rPr>
        <b/>
        <sz val="20"/>
        <rFont val="Times New Roman"/>
        <family val="1"/>
      </rPr>
      <t>11</t>
    </r>
    <r>
      <rPr>
        <b/>
        <sz val="20"/>
        <rFont val="黑体"/>
        <family val="3"/>
        <charset val="134"/>
      </rPr>
      <t>月</t>
    </r>
  </si>
  <si>
    <r>
      <t>完成</t>
    </r>
    <r>
      <rPr>
        <b/>
        <sz val="20"/>
        <rFont val="Times New Roman"/>
        <family val="1"/>
      </rPr>
      <t>“</t>
    </r>
    <r>
      <rPr>
        <b/>
        <sz val="20"/>
        <rFont val="黑体"/>
        <family val="3"/>
        <charset val="134"/>
      </rPr>
      <t>一纵两横</t>
    </r>
    <r>
      <rPr>
        <b/>
        <sz val="20"/>
        <rFont val="Times New Roman"/>
        <family val="1"/>
      </rPr>
      <t>”PPP</t>
    </r>
    <r>
      <rPr>
        <b/>
        <sz val="20"/>
        <rFont val="黑体"/>
        <family val="3"/>
        <charset val="134"/>
      </rPr>
      <t>项目；建成孝姑生活配套市政道路管网项目；启动孝姑核心区供气工程建设，力争完成总量的</t>
    </r>
    <r>
      <rPr>
        <b/>
        <sz val="20"/>
        <rFont val="Times New Roman"/>
        <family val="1"/>
      </rPr>
      <t>40%</t>
    </r>
    <r>
      <rPr>
        <b/>
        <sz val="20"/>
        <rFont val="黑体"/>
        <family val="3"/>
        <charset val="134"/>
      </rPr>
      <t>；启动孝姑核心区防洪排涝及生态景观工程建设，完成总量的</t>
    </r>
    <r>
      <rPr>
        <b/>
        <sz val="20"/>
        <rFont val="Times New Roman"/>
        <family val="1"/>
      </rPr>
      <t>40%</t>
    </r>
    <r>
      <rPr>
        <b/>
        <sz val="20"/>
        <rFont val="黑体"/>
        <family val="3"/>
        <charset val="134"/>
      </rPr>
      <t>；核心区截洪沟项目完成总量的</t>
    </r>
    <r>
      <rPr>
        <b/>
        <sz val="20"/>
        <rFont val="Times New Roman"/>
        <family val="1"/>
      </rPr>
      <t>20%</t>
    </r>
  </si>
  <si>
    <r>
      <t>“</t>
    </r>
    <r>
      <rPr>
        <b/>
        <sz val="20"/>
        <rFont val="黑体"/>
        <family val="3"/>
        <charset val="134"/>
      </rPr>
      <t>一纵两横</t>
    </r>
    <r>
      <rPr>
        <b/>
        <sz val="20"/>
        <rFont val="Times New Roman"/>
        <family val="1"/>
      </rPr>
      <t>”PPP</t>
    </r>
    <r>
      <rPr>
        <b/>
        <sz val="20"/>
        <rFont val="黑体"/>
        <family val="3"/>
        <charset val="134"/>
      </rPr>
      <t>项目完成总量</t>
    </r>
    <r>
      <rPr>
        <b/>
        <sz val="20"/>
        <rFont val="Times New Roman"/>
        <family val="1"/>
      </rPr>
      <t>60%</t>
    </r>
    <r>
      <rPr>
        <b/>
        <sz val="20"/>
        <rFont val="黑体"/>
        <family val="3"/>
        <charset val="134"/>
      </rPr>
      <t>；生活配套周边市政道路管网项目完成工程总量的</t>
    </r>
    <r>
      <rPr>
        <b/>
        <sz val="20"/>
        <rFont val="Times New Roman"/>
        <family val="1"/>
      </rPr>
      <t>30%</t>
    </r>
    <r>
      <rPr>
        <b/>
        <sz val="20"/>
        <rFont val="黑体"/>
        <family val="3"/>
        <charset val="134"/>
      </rPr>
      <t>；核心区供气工程完成总量的</t>
    </r>
    <r>
      <rPr>
        <b/>
        <sz val="20"/>
        <rFont val="Times New Roman"/>
        <family val="1"/>
      </rPr>
      <t>10%</t>
    </r>
    <r>
      <rPr>
        <b/>
        <sz val="20"/>
        <rFont val="黑体"/>
        <family val="3"/>
        <charset val="134"/>
      </rPr>
      <t>；加快核心区防洪排涝及生态景观工程建设，完成总量的</t>
    </r>
    <r>
      <rPr>
        <b/>
        <sz val="20"/>
        <rFont val="Times New Roman"/>
        <family val="1"/>
      </rPr>
      <t>10%</t>
    </r>
    <r>
      <rPr>
        <b/>
        <sz val="20"/>
        <rFont val="黑体"/>
        <family val="3"/>
        <charset val="134"/>
      </rPr>
      <t>；加快核心区截洪沟项目前期工作</t>
    </r>
  </si>
  <si>
    <r>
      <t>“</t>
    </r>
    <r>
      <rPr>
        <b/>
        <sz val="20"/>
        <rFont val="黑体"/>
        <family val="3"/>
        <charset val="134"/>
      </rPr>
      <t>一纵两横</t>
    </r>
    <r>
      <rPr>
        <b/>
        <sz val="20"/>
        <rFont val="Times New Roman"/>
        <family val="1"/>
      </rPr>
      <t>”PPP</t>
    </r>
    <r>
      <rPr>
        <b/>
        <sz val="20"/>
        <rFont val="黑体"/>
        <family val="3"/>
        <charset val="134"/>
      </rPr>
      <t>项目完成总量</t>
    </r>
    <r>
      <rPr>
        <b/>
        <sz val="20"/>
        <rFont val="Times New Roman"/>
        <family val="1"/>
      </rPr>
      <t>75%</t>
    </r>
    <r>
      <rPr>
        <b/>
        <sz val="20"/>
        <rFont val="黑体"/>
        <family val="3"/>
        <charset val="134"/>
      </rPr>
      <t>；生活配套周边市政道路管网项目完成工程总量的</t>
    </r>
    <r>
      <rPr>
        <b/>
        <sz val="20"/>
        <rFont val="Times New Roman"/>
        <family val="1"/>
      </rPr>
      <t>60%</t>
    </r>
    <r>
      <rPr>
        <b/>
        <sz val="20"/>
        <rFont val="黑体"/>
        <family val="3"/>
        <charset val="134"/>
      </rPr>
      <t>；核心区供气工程完成总量的</t>
    </r>
    <r>
      <rPr>
        <b/>
        <sz val="20"/>
        <rFont val="Times New Roman"/>
        <family val="1"/>
      </rPr>
      <t>20%</t>
    </r>
    <r>
      <rPr>
        <b/>
        <sz val="20"/>
        <rFont val="黑体"/>
        <family val="3"/>
        <charset val="134"/>
      </rPr>
      <t>；加快核心区防洪排涝及生态景观工程建设，完成总量的</t>
    </r>
    <r>
      <rPr>
        <b/>
        <sz val="20"/>
        <rFont val="Times New Roman"/>
        <family val="1"/>
      </rPr>
      <t>20%</t>
    </r>
    <r>
      <rPr>
        <b/>
        <sz val="20"/>
        <rFont val="黑体"/>
        <family val="3"/>
        <charset val="134"/>
      </rPr>
      <t>；启动核心区截洪沟项目招标工作</t>
    </r>
  </si>
  <si>
    <r>
      <t>“</t>
    </r>
    <r>
      <rPr>
        <b/>
        <sz val="20"/>
        <rFont val="黑体"/>
        <family val="3"/>
        <charset val="134"/>
      </rPr>
      <t>一纵两横</t>
    </r>
    <r>
      <rPr>
        <b/>
        <sz val="20"/>
        <rFont val="Times New Roman"/>
        <family val="1"/>
      </rPr>
      <t>”PPP</t>
    </r>
    <r>
      <rPr>
        <b/>
        <sz val="20"/>
        <rFont val="黑体"/>
        <family val="3"/>
        <charset val="134"/>
      </rPr>
      <t>项目完成总量</t>
    </r>
    <r>
      <rPr>
        <b/>
        <sz val="20"/>
        <rFont val="Times New Roman"/>
        <family val="1"/>
      </rPr>
      <t>85%</t>
    </r>
    <r>
      <rPr>
        <b/>
        <sz val="20"/>
        <rFont val="黑体"/>
        <family val="3"/>
        <charset val="134"/>
      </rPr>
      <t>；生活配套周边市政道路管网项目完成工程总量的</t>
    </r>
    <r>
      <rPr>
        <b/>
        <sz val="20"/>
        <rFont val="Times New Roman"/>
        <family val="1"/>
      </rPr>
      <t>80%</t>
    </r>
    <r>
      <rPr>
        <b/>
        <sz val="20"/>
        <rFont val="黑体"/>
        <family val="3"/>
        <charset val="134"/>
      </rPr>
      <t>；核心区供气工程完成总量的</t>
    </r>
    <r>
      <rPr>
        <b/>
        <sz val="20"/>
        <rFont val="Times New Roman"/>
        <family val="1"/>
      </rPr>
      <t>30%</t>
    </r>
    <r>
      <rPr>
        <b/>
        <sz val="20"/>
        <rFont val="黑体"/>
        <family val="3"/>
        <charset val="134"/>
      </rPr>
      <t>；加快核心区防洪排涝及生态景观工程建设，完成总量的</t>
    </r>
    <r>
      <rPr>
        <b/>
        <sz val="20"/>
        <rFont val="Times New Roman"/>
        <family val="1"/>
      </rPr>
      <t>30%</t>
    </r>
    <r>
      <rPr>
        <b/>
        <sz val="20"/>
        <rFont val="黑体"/>
        <family val="3"/>
        <charset val="134"/>
      </rPr>
      <t>；核心区截洪沟项目完成总量的</t>
    </r>
    <r>
      <rPr>
        <b/>
        <sz val="20"/>
        <rFont val="Times New Roman"/>
        <family val="1"/>
      </rPr>
      <t>10%</t>
    </r>
  </si>
  <si>
    <r>
      <t>完成</t>
    </r>
    <r>
      <rPr>
        <b/>
        <sz val="20"/>
        <rFont val="Times New Roman"/>
        <family val="1"/>
      </rPr>
      <t>“</t>
    </r>
    <r>
      <rPr>
        <b/>
        <sz val="20"/>
        <rFont val="黑体"/>
        <family val="3"/>
        <charset val="134"/>
      </rPr>
      <t>一纵两横</t>
    </r>
    <r>
      <rPr>
        <b/>
        <sz val="20"/>
        <rFont val="Times New Roman"/>
        <family val="1"/>
      </rPr>
      <t>”PPP</t>
    </r>
    <r>
      <rPr>
        <b/>
        <sz val="20"/>
        <rFont val="黑体"/>
        <family val="3"/>
        <charset val="134"/>
      </rPr>
      <t>项目；生活配套周边市政道路管网项目完成工程总量的</t>
    </r>
    <r>
      <rPr>
        <b/>
        <sz val="20"/>
        <rFont val="Times New Roman"/>
        <family val="1"/>
      </rPr>
      <t>100%</t>
    </r>
    <r>
      <rPr>
        <b/>
        <sz val="20"/>
        <rFont val="黑体"/>
        <family val="3"/>
        <charset val="134"/>
      </rPr>
      <t>；核心区供气工程完成总量的</t>
    </r>
    <r>
      <rPr>
        <b/>
        <sz val="20"/>
        <rFont val="Times New Roman"/>
        <family val="1"/>
      </rPr>
      <t>40%</t>
    </r>
    <r>
      <rPr>
        <b/>
        <sz val="20"/>
        <rFont val="黑体"/>
        <family val="3"/>
        <charset val="134"/>
      </rPr>
      <t>；加快核心区防洪排涝及生态景观工程建设，完成总量的</t>
    </r>
    <r>
      <rPr>
        <b/>
        <sz val="20"/>
        <rFont val="Times New Roman"/>
        <family val="1"/>
      </rPr>
      <t>40%</t>
    </r>
    <r>
      <rPr>
        <b/>
        <sz val="20"/>
        <rFont val="黑体"/>
        <family val="3"/>
        <charset val="134"/>
      </rPr>
      <t>；核心区截洪沟项目完成总量的</t>
    </r>
    <r>
      <rPr>
        <b/>
        <sz val="20"/>
        <rFont val="Times New Roman"/>
        <family val="1"/>
      </rPr>
      <t>20%</t>
    </r>
  </si>
  <si>
    <r>
      <t>2020-2025</t>
    </r>
    <r>
      <rPr>
        <b/>
        <sz val="20"/>
        <rFont val="黑体"/>
        <family val="3"/>
        <charset val="134"/>
      </rPr>
      <t>年</t>
    </r>
  </si>
  <si>
    <r>
      <t>扩建</t>
    </r>
    <r>
      <rPr>
        <b/>
        <sz val="20"/>
        <rFont val="Times New Roman"/>
        <family val="1"/>
      </rPr>
      <t>1</t>
    </r>
    <r>
      <rPr>
        <b/>
        <sz val="20"/>
        <rFont val="黑体"/>
        <family val="3"/>
        <charset val="134"/>
      </rPr>
      <t>条年产</t>
    </r>
    <r>
      <rPr>
        <b/>
        <sz val="20"/>
        <rFont val="Times New Roman"/>
        <family val="1"/>
      </rPr>
      <t>25</t>
    </r>
    <r>
      <rPr>
        <b/>
        <sz val="20"/>
        <rFont val="黑体"/>
        <family val="3"/>
        <charset val="134"/>
      </rPr>
      <t>万吨竹浆生产线、建设年产</t>
    </r>
    <r>
      <rPr>
        <b/>
        <sz val="20"/>
        <rFont val="Times New Roman"/>
        <family val="1"/>
      </rPr>
      <t>18</t>
    </r>
    <r>
      <rPr>
        <b/>
        <sz val="20"/>
        <rFont val="黑体"/>
        <family val="3"/>
        <charset val="134"/>
      </rPr>
      <t>万吨生活用纸分切加工生产线</t>
    </r>
    <r>
      <rPr>
        <b/>
        <sz val="20"/>
        <rFont val="Times New Roman"/>
        <family val="1"/>
      </rPr>
      <t>15</t>
    </r>
    <r>
      <rPr>
        <b/>
        <sz val="20"/>
        <rFont val="黑体"/>
        <family val="3"/>
        <charset val="134"/>
      </rPr>
      <t>条及配套设施等</t>
    </r>
  </si>
  <si>
    <r>
      <t>2020</t>
    </r>
    <r>
      <rPr>
        <b/>
        <sz val="20"/>
        <rFont val="黑体"/>
        <family val="3"/>
        <charset val="134"/>
      </rPr>
      <t>年</t>
    </r>
    <r>
      <rPr>
        <b/>
        <sz val="20"/>
        <rFont val="Times New Roman"/>
        <family val="1"/>
      </rPr>
      <t>2</t>
    </r>
    <r>
      <rPr>
        <b/>
        <sz val="20"/>
        <rFont val="黑体"/>
        <family val="3"/>
        <charset val="134"/>
      </rPr>
      <t>月</t>
    </r>
  </si>
  <si>
    <r>
      <t>完成年产</t>
    </r>
    <r>
      <rPr>
        <b/>
        <sz val="20"/>
        <rFont val="Times New Roman"/>
        <family val="1"/>
      </rPr>
      <t>25</t>
    </r>
    <r>
      <rPr>
        <b/>
        <sz val="20"/>
        <rFont val="黑体"/>
        <family val="3"/>
        <charset val="134"/>
      </rPr>
      <t>万吨竹浆生产线一期厂房、办公楼建设；完成年产</t>
    </r>
    <r>
      <rPr>
        <b/>
        <sz val="20"/>
        <rFont val="Times New Roman"/>
        <family val="1"/>
      </rPr>
      <t>18</t>
    </r>
    <r>
      <rPr>
        <b/>
        <sz val="20"/>
        <rFont val="黑体"/>
        <family val="3"/>
        <charset val="134"/>
      </rPr>
      <t>万吨生活用纸分切加工项目总工程量的</t>
    </r>
    <r>
      <rPr>
        <b/>
        <sz val="20"/>
        <rFont val="Times New Roman"/>
        <family val="1"/>
      </rPr>
      <t>80%</t>
    </r>
  </si>
  <si>
    <r>
      <t>完成年产</t>
    </r>
    <r>
      <rPr>
        <b/>
        <sz val="20"/>
        <rFont val="Times New Roman"/>
        <family val="1"/>
      </rPr>
      <t>25</t>
    </r>
    <r>
      <rPr>
        <b/>
        <sz val="20"/>
        <rFont val="黑体"/>
        <family val="3"/>
        <charset val="134"/>
      </rPr>
      <t>万吨竹浆生产线环评批复、征地拆迁；完成年产</t>
    </r>
    <r>
      <rPr>
        <b/>
        <sz val="20"/>
        <rFont val="Times New Roman"/>
        <family val="1"/>
      </rPr>
      <t>18</t>
    </r>
    <r>
      <rPr>
        <b/>
        <sz val="20"/>
        <rFont val="黑体"/>
        <family val="3"/>
        <charset val="134"/>
      </rPr>
      <t>万吨生活用纸分切加工项目总工程量的</t>
    </r>
    <r>
      <rPr>
        <b/>
        <sz val="20"/>
        <rFont val="Times New Roman"/>
        <family val="1"/>
      </rPr>
      <t>50%</t>
    </r>
  </si>
  <si>
    <r>
      <t>完成年产</t>
    </r>
    <r>
      <rPr>
        <b/>
        <sz val="20"/>
        <rFont val="Times New Roman"/>
        <family val="1"/>
      </rPr>
      <t>25</t>
    </r>
    <r>
      <rPr>
        <b/>
        <sz val="20"/>
        <rFont val="黑体"/>
        <family val="3"/>
        <charset val="134"/>
      </rPr>
      <t>万吨竹浆生产线场地平整、项目报建、设备招投标；完成年产</t>
    </r>
    <r>
      <rPr>
        <b/>
        <sz val="20"/>
        <rFont val="Times New Roman"/>
        <family val="1"/>
      </rPr>
      <t>18</t>
    </r>
    <r>
      <rPr>
        <b/>
        <sz val="20"/>
        <rFont val="黑体"/>
        <family val="3"/>
        <charset val="134"/>
      </rPr>
      <t>万吨生活用纸分切加工项目总工程量的</t>
    </r>
    <r>
      <rPr>
        <b/>
        <sz val="20"/>
        <rFont val="Times New Roman"/>
        <family val="1"/>
      </rPr>
      <t>60%</t>
    </r>
  </si>
  <si>
    <r>
      <t>完成年产</t>
    </r>
    <r>
      <rPr>
        <b/>
        <sz val="20"/>
        <rFont val="Times New Roman"/>
        <family val="1"/>
      </rPr>
      <t>25</t>
    </r>
    <r>
      <rPr>
        <b/>
        <sz val="20"/>
        <rFont val="黑体"/>
        <family val="3"/>
        <charset val="134"/>
      </rPr>
      <t>万吨竹浆生产线基建施工、设备采购；完成年产</t>
    </r>
    <r>
      <rPr>
        <b/>
        <sz val="20"/>
        <rFont val="Times New Roman"/>
        <family val="1"/>
      </rPr>
      <t>18</t>
    </r>
    <r>
      <rPr>
        <b/>
        <sz val="20"/>
        <rFont val="黑体"/>
        <family val="3"/>
        <charset val="134"/>
      </rPr>
      <t>万吨生活用纸分切加工项目总工程量的</t>
    </r>
    <r>
      <rPr>
        <b/>
        <sz val="20"/>
        <rFont val="Times New Roman"/>
        <family val="1"/>
      </rPr>
      <t>70%</t>
    </r>
  </si>
  <si>
    <r>
      <t>JG</t>
    </r>
    <r>
      <rPr>
        <b/>
        <sz val="20"/>
        <rFont val="黑体"/>
        <family val="3"/>
        <charset val="134"/>
      </rPr>
      <t>配套产业基地</t>
    </r>
  </si>
  <si>
    <r>
      <t>2016-2021</t>
    </r>
    <r>
      <rPr>
        <b/>
        <sz val="20"/>
        <rFont val="黑体"/>
        <family val="3"/>
        <charset val="134"/>
      </rPr>
      <t>年</t>
    </r>
  </si>
  <si>
    <r>
      <t>2016</t>
    </r>
    <r>
      <rPr>
        <b/>
        <sz val="20"/>
        <rFont val="黑体"/>
        <family val="3"/>
        <charset val="134"/>
      </rPr>
      <t>年</t>
    </r>
    <r>
      <rPr>
        <b/>
        <sz val="20"/>
        <rFont val="Times New Roman"/>
        <family val="1"/>
      </rPr>
      <t>10</t>
    </r>
    <r>
      <rPr>
        <b/>
        <sz val="20"/>
        <rFont val="黑体"/>
        <family val="3"/>
        <charset val="134"/>
      </rPr>
      <t>月</t>
    </r>
  </si>
  <si>
    <r>
      <t>园区三号线建设完成进度</t>
    </r>
    <r>
      <rPr>
        <b/>
        <sz val="20"/>
        <rFont val="Times New Roman"/>
        <family val="1"/>
      </rPr>
      <t>30%</t>
    </r>
    <r>
      <rPr>
        <b/>
        <sz val="20"/>
        <rFont val="黑体"/>
        <family val="3"/>
        <charset val="134"/>
      </rPr>
      <t>，峨眉半导体研究所整体搬迁项目建成进入试运行</t>
    </r>
  </si>
  <si>
    <r>
      <t>园区三号线建设完成进度</t>
    </r>
    <r>
      <rPr>
        <b/>
        <sz val="20"/>
        <rFont val="Times New Roman"/>
        <family val="1"/>
      </rPr>
      <t>60%</t>
    </r>
    <r>
      <rPr>
        <b/>
        <sz val="20"/>
        <rFont val="黑体"/>
        <family val="3"/>
        <charset val="134"/>
      </rPr>
      <t>，园区配气站建成</t>
    </r>
    <r>
      <rPr>
        <b/>
        <sz val="20"/>
        <rFont val="Times New Roman"/>
        <family val="1"/>
      </rPr>
      <t>50%</t>
    </r>
    <r>
      <rPr>
        <b/>
        <sz val="20"/>
        <rFont val="黑体"/>
        <family val="3"/>
        <charset val="134"/>
      </rPr>
      <t>，新万兴碳纤维航空复合材料二期完成进度</t>
    </r>
    <r>
      <rPr>
        <b/>
        <sz val="20"/>
        <rFont val="Times New Roman"/>
        <family val="1"/>
      </rPr>
      <t>80%</t>
    </r>
  </si>
  <si>
    <r>
      <t>园区三号线建设完成进度</t>
    </r>
    <r>
      <rPr>
        <b/>
        <sz val="20"/>
        <rFont val="Times New Roman"/>
        <family val="1"/>
      </rPr>
      <t>80%</t>
    </r>
    <r>
      <rPr>
        <b/>
        <sz val="20"/>
        <rFont val="黑体"/>
        <family val="3"/>
        <charset val="134"/>
      </rPr>
      <t>，园区配气站建成</t>
    </r>
    <r>
      <rPr>
        <b/>
        <sz val="20"/>
        <rFont val="Times New Roman"/>
        <family val="1"/>
      </rPr>
      <t>70%</t>
    </r>
    <r>
      <rPr>
        <b/>
        <sz val="20"/>
        <rFont val="黑体"/>
        <family val="3"/>
        <charset val="134"/>
      </rPr>
      <t>，新万兴碳纤维航空复合材料二期完成进度</t>
    </r>
    <r>
      <rPr>
        <b/>
        <sz val="20"/>
        <rFont val="Times New Roman"/>
        <family val="1"/>
      </rPr>
      <t>90%</t>
    </r>
  </si>
  <si>
    <r>
      <t>四川省新万兴碳纤维复合材料有限公司等</t>
    </r>
    <r>
      <rPr>
        <b/>
        <sz val="20"/>
        <rFont val="Times New Roman"/>
        <family val="1"/>
      </rPr>
      <t xml:space="preserve">
</t>
    </r>
    <r>
      <rPr>
        <b/>
        <sz val="20"/>
        <rFont val="黑体"/>
        <family val="3"/>
        <charset val="134"/>
      </rPr>
      <t>高新投夹江基地开发建设有限责任公司</t>
    </r>
  </si>
  <si>
    <r>
      <t>新开工园区道路、供排水、电、气等基础设施建设。建设</t>
    </r>
    <r>
      <rPr>
        <b/>
        <sz val="20"/>
        <rFont val="Times New Roman"/>
        <family val="1"/>
      </rPr>
      <t>LW</t>
    </r>
    <r>
      <rPr>
        <b/>
        <sz val="20"/>
        <rFont val="黑体"/>
        <family val="3"/>
        <charset val="134"/>
      </rPr>
      <t>工程配套设施、同辐密封放射源、青岛持恒核技术利用等项目</t>
    </r>
  </si>
  <si>
    <r>
      <t>2018</t>
    </r>
    <r>
      <rPr>
        <b/>
        <sz val="20"/>
        <rFont val="黑体"/>
        <family val="3"/>
        <charset val="134"/>
      </rPr>
      <t>年</t>
    </r>
    <r>
      <rPr>
        <b/>
        <sz val="20"/>
        <rFont val="Times New Roman"/>
        <family val="1"/>
      </rPr>
      <t>9</t>
    </r>
    <r>
      <rPr>
        <b/>
        <sz val="20"/>
        <rFont val="黑体"/>
        <family val="3"/>
        <charset val="134"/>
      </rPr>
      <t>月</t>
    </r>
  </si>
  <si>
    <r>
      <t>园区安置房完工，道路、供排水、电气等基础设施持续推进，</t>
    </r>
    <r>
      <rPr>
        <b/>
        <sz val="20"/>
        <rFont val="Times New Roman"/>
        <family val="1"/>
      </rPr>
      <t>LW</t>
    </r>
    <r>
      <rPr>
        <b/>
        <sz val="20"/>
        <rFont val="黑体"/>
        <family val="3"/>
        <charset val="134"/>
      </rPr>
      <t>工程配套设施土建工程基本完工，同辐密封放射源项目取得项目用地，启动建设。中核华兴配套设施建设完工</t>
    </r>
  </si>
  <si>
    <r>
      <t>完成核产业园区安置房进度</t>
    </r>
    <r>
      <rPr>
        <b/>
        <sz val="20"/>
        <rFont val="Times New Roman"/>
        <family val="1"/>
      </rPr>
      <t>70%</t>
    </r>
    <r>
      <rPr>
        <b/>
        <sz val="20"/>
        <rFont val="黑体"/>
        <family val="3"/>
        <charset val="134"/>
      </rPr>
      <t>，</t>
    </r>
    <r>
      <rPr>
        <b/>
        <sz val="20"/>
        <rFont val="Times New Roman"/>
        <family val="1"/>
      </rPr>
      <t>LW</t>
    </r>
    <r>
      <rPr>
        <b/>
        <sz val="20"/>
        <rFont val="黑体"/>
        <family val="3"/>
        <charset val="134"/>
      </rPr>
      <t>工程配套设施土建工程完成进度</t>
    </r>
    <r>
      <rPr>
        <b/>
        <sz val="20"/>
        <rFont val="Times New Roman"/>
        <family val="1"/>
      </rPr>
      <t>50%</t>
    </r>
    <r>
      <rPr>
        <b/>
        <sz val="20"/>
        <rFont val="宋体"/>
        <family val="3"/>
        <charset val="134"/>
      </rPr>
      <t>；</t>
    </r>
    <r>
      <rPr>
        <b/>
        <sz val="20"/>
        <rFont val="黑体"/>
        <family val="3"/>
        <charset val="134"/>
      </rPr>
      <t>中核华兴配套设施建设完成进度60%</t>
    </r>
  </si>
  <si>
    <r>
      <t>完成核产业园区安置房进度</t>
    </r>
    <r>
      <rPr>
        <b/>
        <sz val="20"/>
        <rFont val="Times New Roman"/>
        <family val="1"/>
      </rPr>
      <t>80%</t>
    </r>
    <r>
      <rPr>
        <b/>
        <sz val="20"/>
        <rFont val="黑体"/>
        <family val="3"/>
        <charset val="134"/>
      </rPr>
      <t>，</t>
    </r>
    <r>
      <rPr>
        <b/>
        <sz val="20"/>
        <rFont val="Times New Roman"/>
        <family val="1"/>
      </rPr>
      <t>LW</t>
    </r>
    <r>
      <rPr>
        <b/>
        <sz val="20"/>
        <rFont val="黑体"/>
        <family val="3"/>
        <charset val="134"/>
      </rPr>
      <t>工程配套设施土建工程完成进度</t>
    </r>
    <r>
      <rPr>
        <b/>
        <sz val="20"/>
        <rFont val="Times New Roman"/>
        <family val="1"/>
      </rPr>
      <t>60%</t>
    </r>
    <r>
      <rPr>
        <b/>
        <sz val="20"/>
        <rFont val="宋体"/>
        <family val="3"/>
        <charset val="134"/>
      </rPr>
      <t>；同辐密封放射源项目取得项目用地；</t>
    </r>
    <r>
      <rPr>
        <b/>
        <sz val="20"/>
        <rFont val="黑体"/>
        <family val="3"/>
        <charset val="134"/>
      </rPr>
      <t>中核华兴配套设施建设完成进度</t>
    </r>
    <r>
      <rPr>
        <b/>
        <sz val="20"/>
        <rFont val="Times New Roman"/>
        <family val="1"/>
      </rPr>
      <t>70%</t>
    </r>
  </si>
  <si>
    <r>
      <t>完成核产业园区安置房进度</t>
    </r>
    <r>
      <rPr>
        <b/>
        <sz val="20"/>
        <rFont val="Times New Roman"/>
        <family val="1"/>
      </rPr>
      <t>90%</t>
    </r>
    <r>
      <rPr>
        <b/>
        <sz val="20"/>
        <rFont val="黑体"/>
        <family val="3"/>
        <charset val="134"/>
      </rPr>
      <t>，</t>
    </r>
    <r>
      <rPr>
        <b/>
        <sz val="20"/>
        <rFont val="Times New Roman"/>
        <family val="1"/>
      </rPr>
      <t>LW</t>
    </r>
    <r>
      <rPr>
        <b/>
        <sz val="20"/>
        <rFont val="黑体"/>
        <family val="3"/>
        <charset val="134"/>
      </rPr>
      <t>工程配套设施土建工程完成进度</t>
    </r>
    <r>
      <rPr>
        <b/>
        <sz val="20"/>
        <rFont val="Times New Roman"/>
        <family val="1"/>
      </rPr>
      <t>70%</t>
    </r>
    <r>
      <rPr>
        <b/>
        <sz val="20"/>
        <rFont val="宋体"/>
        <family val="3"/>
        <charset val="134"/>
      </rPr>
      <t>；同辐密封放射源项目开展地勘、设计等前期工作；</t>
    </r>
    <r>
      <rPr>
        <b/>
        <sz val="20"/>
        <rFont val="黑体"/>
        <family val="3"/>
        <charset val="134"/>
      </rPr>
      <t>中核华兴配套设施建设完成进度</t>
    </r>
    <r>
      <rPr>
        <b/>
        <sz val="20"/>
        <rFont val="Times New Roman"/>
        <family val="1"/>
      </rPr>
      <t>80%</t>
    </r>
  </si>
  <si>
    <r>
      <t>完成核产业园区安置房投入使用，</t>
    </r>
    <r>
      <rPr>
        <b/>
        <sz val="20"/>
        <rFont val="Times New Roman"/>
        <family val="1"/>
      </rPr>
      <t>LW</t>
    </r>
    <r>
      <rPr>
        <b/>
        <sz val="20"/>
        <rFont val="黑体"/>
        <family val="3"/>
        <charset val="134"/>
      </rPr>
      <t>工程配套设施土建工程完成进度</t>
    </r>
    <r>
      <rPr>
        <b/>
        <sz val="20"/>
        <rFont val="Times New Roman"/>
        <family val="1"/>
      </rPr>
      <t>80%</t>
    </r>
    <r>
      <rPr>
        <b/>
        <sz val="20"/>
        <rFont val="宋体"/>
        <family val="3"/>
        <charset val="134"/>
      </rPr>
      <t>；同辐密封放射源项目完成相关手续报批；</t>
    </r>
    <r>
      <rPr>
        <b/>
        <sz val="20"/>
        <rFont val="黑体"/>
        <family val="3"/>
        <charset val="134"/>
      </rPr>
      <t>完工中核华兴配套设施</t>
    </r>
  </si>
  <si>
    <r>
      <t>中国核动力研究设计院</t>
    </r>
    <r>
      <rPr>
        <b/>
        <sz val="20"/>
        <rFont val="Times New Roman"/>
        <family val="1"/>
      </rPr>
      <t xml:space="preserve">
</t>
    </r>
    <r>
      <rPr>
        <b/>
        <sz val="20"/>
        <rFont val="黑体"/>
        <family val="3"/>
        <charset val="134"/>
      </rPr>
      <t>四川中核同源科技有限公司</t>
    </r>
    <r>
      <rPr>
        <b/>
        <sz val="20"/>
        <rFont val="Times New Roman"/>
        <family val="1"/>
      </rPr>
      <t xml:space="preserve">
</t>
    </r>
    <r>
      <rPr>
        <b/>
        <sz val="20"/>
        <rFont val="黑体"/>
        <family val="3"/>
        <charset val="134"/>
      </rPr>
      <t>四川持恒源核技术利用有限公司等</t>
    </r>
    <r>
      <rPr>
        <b/>
        <sz val="20"/>
        <rFont val="Times New Roman"/>
        <family val="1"/>
      </rPr>
      <t xml:space="preserve">
</t>
    </r>
    <r>
      <rPr>
        <b/>
        <sz val="20"/>
        <rFont val="黑体"/>
        <family val="3"/>
        <charset val="134"/>
      </rPr>
      <t>高新投夹江基地开发建设有限责任公司</t>
    </r>
  </si>
  <si>
    <r>
      <t>新建园区道路，污水管网、科创大楼、</t>
    </r>
    <r>
      <rPr>
        <b/>
        <sz val="20"/>
        <rFont val="Times New Roman"/>
        <family val="1"/>
      </rPr>
      <t>5G</t>
    </r>
    <r>
      <rPr>
        <b/>
        <sz val="20"/>
        <rFont val="黑体"/>
        <family val="3"/>
        <charset val="134"/>
      </rPr>
      <t>基站、智慧物流园区、金融质押仓库及配套工程；引进民用核技术产业、新材料及高端陶瓷项目</t>
    </r>
  </si>
  <si>
    <r>
      <t>完成园区道路</t>
    </r>
    <r>
      <rPr>
        <b/>
        <sz val="20"/>
        <rFont val="Times New Roman"/>
        <family val="1"/>
      </rPr>
      <t>1.6</t>
    </r>
    <r>
      <rPr>
        <b/>
        <sz val="20"/>
        <rFont val="黑体"/>
        <family val="3"/>
        <charset val="134"/>
      </rPr>
      <t>公里，开工建设道路</t>
    </r>
    <r>
      <rPr>
        <b/>
        <sz val="20"/>
        <rFont val="Times New Roman"/>
        <family val="1"/>
      </rPr>
      <t>3.6</t>
    </r>
    <r>
      <rPr>
        <b/>
        <sz val="20"/>
        <rFont val="黑体"/>
        <family val="3"/>
        <charset val="134"/>
      </rPr>
      <t>公里，完成物流园区</t>
    </r>
    <r>
      <rPr>
        <b/>
        <sz val="20"/>
        <rFont val="Times New Roman"/>
        <family val="1"/>
      </rPr>
      <t>50%</t>
    </r>
    <r>
      <rPr>
        <b/>
        <sz val="20"/>
        <rFont val="黑体"/>
        <family val="3"/>
        <charset val="134"/>
      </rPr>
      <t>进度，科创大楼、人才公寓开工建设；开工并完成金融质押仓库建设；招商引资相关企业落地</t>
    </r>
  </si>
  <si>
    <r>
      <t>完成</t>
    </r>
    <r>
      <rPr>
        <b/>
        <sz val="20"/>
        <rFont val="Times New Roman"/>
        <family val="1"/>
      </rPr>
      <t>1.6</t>
    </r>
    <r>
      <rPr>
        <b/>
        <sz val="20"/>
        <rFont val="黑体"/>
        <family val="3"/>
        <charset val="134"/>
      </rPr>
      <t>公里道路的</t>
    </r>
    <r>
      <rPr>
        <b/>
        <sz val="20"/>
        <rFont val="Times New Roman"/>
        <family val="1"/>
      </rPr>
      <t>30%</t>
    </r>
    <r>
      <rPr>
        <b/>
        <sz val="20"/>
        <rFont val="黑体"/>
        <family val="3"/>
        <charset val="134"/>
      </rPr>
      <t>，开工实施物流园区，并完成</t>
    </r>
    <r>
      <rPr>
        <b/>
        <sz val="20"/>
        <rFont val="Times New Roman"/>
        <family val="1"/>
      </rPr>
      <t>10%</t>
    </r>
    <r>
      <rPr>
        <b/>
        <sz val="20"/>
        <rFont val="黑体"/>
        <family val="3"/>
        <charset val="134"/>
      </rPr>
      <t>进度；开工并完成金融质押仓库建设</t>
    </r>
    <r>
      <rPr>
        <b/>
        <sz val="20"/>
        <rFont val="Times New Roman"/>
        <family val="1"/>
      </rPr>
      <t>30%</t>
    </r>
  </si>
  <si>
    <r>
      <t>完成</t>
    </r>
    <r>
      <rPr>
        <b/>
        <sz val="20"/>
        <rFont val="Times New Roman"/>
        <family val="1"/>
      </rPr>
      <t>1.6</t>
    </r>
    <r>
      <rPr>
        <b/>
        <sz val="20"/>
        <rFont val="黑体"/>
        <family val="3"/>
        <charset val="134"/>
      </rPr>
      <t>公里道路的</t>
    </r>
    <r>
      <rPr>
        <b/>
        <sz val="20"/>
        <rFont val="Times New Roman"/>
        <family val="1"/>
      </rPr>
      <t>70%</t>
    </r>
    <r>
      <rPr>
        <b/>
        <sz val="20"/>
        <rFont val="黑体"/>
        <family val="3"/>
        <charset val="134"/>
      </rPr>
      <t>，继续实施物流园区建设并完成</t>
    </r>
    <r>
      <rPr>
        <b/>
        <sz val="20"/>
        <rFont val="Times New Roman"/>
        <family val="1"/>
      </rPr>
      <t>20%</t>
    </r>
    <r>
      <rPr>
        <b/>
        <sz val="20"/>
        <rFont val="黑体"/>
        <family val="3"/>
        <charset val="134"/>
      </rPr>
      <t>进度，金融质押仓库建设</t>
    </r>
    <r>
      <rPr>
        <b/>
        <sz val="20"/>
        <rFont val="Times New Roman"/>
        <family val="1"/>
      </rPr>
      <t>70%</t>
    </r>
  </si>
  <si>
    <r>
      <t>完成</t>
    </r>
    <r>
      <rPr>
        <b/>
        <sz val="20"/>
        <rFont val="Times New Roman"/>
        <family val="1"/>
      </rPr>
      <t>1.6</t>
    </r>
    <r>
      <rPr>
        <b/>
        <sz val="20"/>
        <rFont val="黑体"/>
        <family val="3"/>
        <charset val="134"/>
      </rPr>
      <t>公里道路，继续实施物流园区建设并完成</t>
    </r>
    <r>
      <rPr>
        <b/>
        <sz val="20"/>
        <rFont val="Times New Roman"/>
        <family val="1"/>
      </rPr>
      <t>35%</t>
    </r>
    <r>
      <rPr>
        <b/>
        <sz val="20"/>
        <rFont val="黑体"/>
        <family val="3"/>
        <charset val="134"/>
      </rPr>
      <t>进度，完成金融质押仓库建设</t>
    </r>
  </si>
  <si>
    <r>
      <t>开工建设</t>
    </r>
    <r>
      <rPr>
        <b/>
        <sz val="20"/>
        <rFont val="Times New Roman"/>
        <family val="1"/>
      </rPr>
      <t>3.6</t>
    </r>
    <r>
      <rPr>
        <b/>
        <sz val="20"/>
        <rFont val="黑体"/>
        <family val="3"/>
        <charset val="134"/>
      </rPr>
      <t>公里道路，继续实施物流园区建设并完成</t>
    </r>
    <r>
      <rPr>
        <b/>
        <sz val="20"/>
        <rFont val="Times New Roman"/>
        <family val="1"/>
      </rPr>
      <t>50%</t>
    </r>
    <r>
      <rPr>
        <b/>
        <sz val="20"/>
        <rFont val="黑体"/>
        <family val="3"/>
        <charset val="134"/>
      </rPr>
      <t>进度，开工建设科创大楼和人才公寓</t>
    </r>
  </si>
  <si>
    <r>
      <t>装机</t>
    </r>
    <r>
      <rPr>
        <b/>
        <sz val="20"/>
        <rFont val="Times New Roman"/>
        <family val="1"/>
      </rPr>
      <t>30</t>
    </r>
    <r>
      <rPr>
        <b/>
        <sz val="20"/>
        <rFont val="黑体"/>
        <family val="3"/>
        <charset val="134"/>
      </rPr>
      <t>万千瓦</t>
    </r>
  </si>
  <si>
    <r>
      <t>启动征地移民工作、启动右坝肩防护工程、启动左坝肩</t>
    </r>
    <r>
      <rPr>
        <b/>
        <sz val="20"/>
        <rFont val="宋体"/>
        <family val="3"/>
        <charset val="134"/>
      </rPr>
      <t>国道</t>
    </r>
    <r>
      <rPr>
        <b/>
        <sz val="20"/>
        <rFont val="Times New Roman"/>
        <family val="1"/>
      </rPr>
      <t>245</t>
    </r>
    <r>
      <rPr>
        <b/>
        <sz val="20"/>
        <rFont val="黑体"/>
        <family val="3"/>
        <charset val="134"/>
      </rPr>
      <t>复建</t>
    </r>
  </si>
  <si>
    <r>
      <t>推进征地移民工作，推进右坝肩防护工程、推进左坝肩</t>
    </r>
    <r>
      <rPr>
        <b/>
        <sz val="20"/>
        <rFont val="宋体"/>
        <family val="3"/>
        <charset val="134"/>
      </rPr>
      <t>国道</t>
    </r>
    <r>
      <rPr>
        <b/>
        <sz val="20"/>
        <rFont val="Times New Roman"/>
        <family val="1"/>
      </rPr>
      <t>245</t>
    </r>
    <r>
      <rPr>
        <b/>
        <sz val="20"/>
        <rFont val="黑体"/>
        <family val="3"/>
        <charset val="134"/>
      </rPr>
      <t>复建</t>
    </r>
  </si>
  <si>
    <r>
      <t>推进征地移民工作，完成右坝肩防护工程、推进左坝肩</t>
    </r>
    <r>
      <rPr>
        <b/>
        <sz val="20"/>
        <rFont val="宋体"/>
        <family val="3"/>
        <charset val="134"/>
      </rPr>
      <t>国道</t>
    </r>
    <r>
      <rPr>
        <b/>
        <sz val="20"/>
        <rFont val="Times New Roman"/>
        <family val="1"/>
      </rPr>
      <t>245</t>
    </r>
    <r>
      <rPr>
        <b/>
        <sz val="20"/>
        <rFont val="黑体"/>
        <family val="3"/>
        <charset val="134"/>
      </rPr>
      <t>复建等项目</t>
    </r>
  </si>
  <si>
    <r>
      <t>装机</t>
    </r>
    <r>
      <rPr>
        <b/>
        <sz val="20"/>
        <rFont val="Times New Roman"/>
        <family val="1"/>
      </rPr>
      <t>36</t>
    </r>
    <r>
      <rPr>
        <b/>
        <sz val="20"/>
        <rFont val="黑体"/>
        <family val="3"/>
        <charset val="134"/>
      </rPr>
      <t>万千瓦</t>
    </r>
  </si>
  <si>
    <r>
      <t>筹备及准备工程，推进征地移民工作，开展右坝肩开挖、</t>
    </r>
    <r>
      <rPr>
        <b/>
        <sz val="20"/>
        <rFont val="宋体"/>
        <family val="3"/>
        <charset val="134"/>
      </rPr>
      <t>国道</t>
    </r>
    <r>
      <rPr>
        <b/>
        <sz val="20"/>
        <rFont val="Times New Roman"/>
        <family val="1"/>
      </rPr>
      <t>245</t>
    </r>
    <r>
      <rPr>
        <b/>
        <sz val="20"/>
        <rFont val="黑体"/>
        <family val="3"/>
        <charset val="134"/>
      </rPr>
      <t>复建、双凤溪大桥、铁路防护等工程</t>
    </r>
  </si>
  <si>
    <r>
      <t>启动征地移民工作，开展右坝肩开挖、</t>
    </r>
    <r>
      <rPr>
        <b/>
        <sz val="20"/>
        <rFont val="宋体"/>
        <family val="3"/>
        <charset val="134"/>
      </rPr>
      <t>国道</t>
    </r>
    <r>
      <rPr>
        <b/>
        <sz val="20"/>
        <rFont val="Times New Roman"/>
        <family val="1"/>
      </rPr>
      <t>245</t>
    </r>
    <r>
      <rPr>
        <b/>
        <sz val="20"/>
        <rFont val="黑体"/>
        <family val="3"/>
        <charset val="134"/>
      </rPr>
      <t>复建、双凤溪大桥、铁路防护等工程</t>
    </r>
  </si>
  <si>
    <r>
      <t>推进征地移民工作，推进右坝肩开挖、</t>
    </r>
    <r>
      <rPr>
        <b/>
        <sz val="20"/>
        <rFont val="宋体"/>
        <family val="3"/>
        <charset val="134"/>
      </rPr>
      <t>国道</t>
    </r>
    <r>
      <rPr>
        <b/>
        <sz val="20"/>
        <rFont val="Times New Roman"/>
        <family val="1"/>
      </rPr>
      <t>245</t>
    </r>
    <r>
      <rPr>
        <b/>
        <sz val="20"/>
        <rFont val="黑体"/>
        <family val="3"/>
        <charset val="134"/>
      </rPr>
      <t>复建、双凤溪大桥、铁路防护等工程右坝肩防护工程、启动左坝肩</t>
    </r>
    <r>
      <rPr>
        <b/>
        <sz val="20"/>
        <rFont val="宋体"/>
        <family val="3"/>
        <charset val="134"/>
      </rPr>
      <t>国道</t>
    </r>
    <r>
      <rPr>
        <b/>
        <sz val="20"/>
        <rFont val="Times New Roman"/>
        <family val="1"/>
      </rPr>
      <t>245</t>
    </r>
    <r>
      <rPr>
        <b/>
        <sz val="20"/>
        <rFont val="黑体"/>
        <family val="3"/>
        <charset val="134"/>
      </rPr>
      <t>复建</t>
    </r>
  </si>
  <si>
    <r>
      <t>推进征地移民工作，完成右坝肩开挖、</t>
    </r>
    <r>
      <rPr>
        <b/>
        <sz val="20"/>
        <rFont val="宋体"/>
        <family val="3"/>
        <charset val="134"/>
      </rPr>
      <t>国道</t>
    </r>
    <r>
      <rPr>
        <b/>
        <sz val="20"/>
        <rFont val="Times New Roman"/>
        <family val="1"/>
      </rPr>
      <t>245</t>
    </r>
    <r>
      <rPr>
        <b/>
        <sz val="20"/>
        <rFont val="黑体"/>
        <family val="3"/>
        <charset val="134"/>
      </rPr>
      <t>复建、双凤溪大桥、铁路防护等工程右坝肩防护工程、推进左坝肩</t>
    </r>
    <r>
      <rPr>
        <b/>
        <sz val="20"/>
        <rFont val="宋体"/>
        <family val="3"/>
        <charset val="134"/>
      </rPr>
      <t>国道</t>
    </r>
    <r>
      <rPr>
        <b/>
        <sz val="20"/>
        <rFont val="Times New Roman"/>
        <family val="1"/>
      </rPr>
      <t>245</t>
    </r>
    <r>
      <rPr>
        <b/>
        <sz val="20"/>
        <rFont val="黑体"/>
        <family val="3"/>
        <charset val="134"/>
      </rPr>
      <t>复建等项目</t>
    </r>
  </si>
  <si>
    <r>
      <t>红云等</t>
    </r>
    <r>
      <rPr>
        <b/>
        <sz val="20"/>
        <rFont val="Times New Roman"/>
        <family val="1"/>
      </rPr>
      <t>3</t>
    </r>
    <r>
      <rPr>
        <b/>
        <sz val="20"/>
        <rFont val="黑体"/>
        <family val="3"/>
        <charset val="134"/>
      </rPr>
      <t>个</t>
    </r>
    <r>
      <rPr>
        <b/>
        <sz val="20"/>
        <rFont val="Times New Roman"/>
        <family val="1"/>
      </rPr>
      <t>220</t>
    </r>
    <r>
      <rPr>
        <b/>
        <sz val="20"/>
        <rFont val="黑体"/>
        <family val="3"/>
        <charset val="134"/>
      </rPr>
      <t>千伏输变电工程</t>
    </r>
  </si>
  <si>
    <r>
      <t>五通桥区</t>
    </r>
    <r>
      <rPr>
        <b/>
        <sz val="20"/>
        <rFont val="Times New Roman"/>
        <family val="1"/>
      </rPr>
      <t xml:space="preserve">
</t>
    </r>
    <r>
      <rPr>
        <b/>
        <sz val="20"/>
        <rFont val="黑体"/>
        <family val="3"/>
        <charset val="134"/>
      </rPr>
      <t>犍为县
沐川县
金口河区</t>
    </r>
  </si>
  <si>
    <r>
      <t>红云线路全长</t>
    </r>
    <r>
      <rPr>
        <b/>
        <sz val="20"/>
        <rFont val="Times New Roman"/>
        <family val="1"/>
      </rPr>
      <t>133</t>
    </r>
    <r>
      <rPr>
        <b/>
        <sz val="20"/>
        <rFont val="黑体"/>
        <family val="3"/>
        <charset val="134"/>
      </rPr>
      <t>公里，主变容量</t>
    </r>
    <r>
      <rPr>
        <b/>
        <sz val="20"/>
        <rFont val="Times New Roman"/>
        <family val="1"/>
      </rPr>
      <t>72</t>
    </r>
    <r>
      <rPr>
        <b/>
        <sz val="20"/>
        <rFont val="黑体"/>
        <family val="3"/>
        <charset val="134"/>
      </rPr>
      <t>万千伏安；会云线路长度</t>
    </r>
    <r>
      <rPr>
        <b/>
        <sz val="20"/>
        <rFont val="Times New Roman"/>
        <family val="1"/>
      </rPr>
      <t>3</t>
    </r>
    <r>
      <rPr>
        <b/>
        <sz val="20"/>
        <rFont val="黑体"/>
        <family val="3"/>
        <charset val="134"/>
      </rPr>
      <t>公里，主变容量</t>
    </r>
    <r>
      <rPr>
        <b/>
        <sz val="20"/>
        <rFont val="Times New Roman"/>
        <family val="1"/>
      </rPr>
      <t>47.8</t>
    </r>
    <r>
      <rPr>
        <b/>
        <sz val="20"/>
        <rFont val="黑体"/>
        <family val="3"/>
        <charset val="134"/>
      </rPr>
      <t>万千伏安；金口河线路全长</t>
    </r>
    <r>
      <rPr>
        <b/>
        <sz val="20"/>
        <rFont val="Times New Roman"/>
        <family val="1"/>
      </rPr>
      <t>79.4</t>
    </r>
    <r>
      <rPr>
        <b/>
        <sz val="20"/>
        <rFont val="黑体"/>
        <family val="3"/>
        <charset val="134"/>
      </rPr>
      <t>公里，主变容量</t>
    </r>
    <r>
      <rPr>
        <b/>
        <sz val="20"/>
        <rFont val="Times New Roman"/>
        <family val="1"/>
      </rPr>
      <t>48</t>
    </r>
    <r>
      <rPr>
        <b/>
        <sz val="20"/>
        <rFont val="黑体"/>
        <family val="3"/>
        <charset val="134"/>
      </rPr>
      <t>万千伏安</t>
    </r>
  </si>
  <si>
    <r>
      <t>2020</t>
    </r>
    <r>
      <rPr>
        <b/>
        <sz val="20"/>
        <rFont val="黑体"/>
        <family val="3"/>
        <charset val="134"/>
      </rPr>
      <t>年</t>
    </r>
    <r>
      <rPr>
        <b/>
        <sz val="20"/>
        <rFont val="Times New Roman"/>
        <family val="1"/>
      </rPr>
      <t>5</t>
    </r>
    <r>
      <rPr>
        <b/>
        <sz val="20"/>
        <rFont val="黑体"/>
        <family val="3"/>
        <charset val="134"/>
      </rPr>
      <t>月</t>
    </r>
  </si>
  <si>
    <r>
      <t>完成变电站进站道路</t>
    </r>
    <r>
      <rPr>
        <b/>
        <sz val="20"/>
        <rFont val="Times New Roman"/>
        <family val="1"/>
      </rPr>
      <t>50%</t>
    </r>
    <r>
      <rPr>
        <b/>
        <sz val="20"/>
        <rFont val="黑体"/>
        <family val="3"/>
        <charset val="134"/>
      </rPr>
      <t>施工</t>
    </r>
  </si>
  <si>
    <r>
      <t>完成进站道路修建；完成变电站土建工程</t>
    </r>
    <r>
      <rPr>
        <b/>
        <sz val="20"/>
        <rFont val="Times New Roman"/>
        <family val="1"/>
      </rPr>
      <t>10%</t>
    </r>
  </si>
  <si>
    <r>
      <t>完成变电站土建工程</t>
    </r>
    <r>
      <rPr>
        <b/>
        <sz val="20"/>
        <rFont val="Times New Roman"/>
        <family val="1"/>
      </rPr>
      <t>70%</t>
    </r>
    <r>
      <rPr>
        <b/>
        <sz val="20"/>
        <rFont val="黑体"/>
        <family val="3"/>
        <charset val="134"/>
      </rPr>
      <t>，铁塔组建</t>
    </r>
    <r>
      <rPr>
        <b/>
        <sz val="20"/>
        <rFont val="Times New Roman"/>
        <family val="1"/>
      </rPr>
      <t>50%</t>
    </r>
  </si>
  <si>
    <r>
      <t>完成变电站土建、线路基础浇筑、组塔等工程建设，电器、线路安装完成</t>
    </r>
    <r>
      <rPr>
        <b/>
        <sz val="20"/>
        <rFont val="Times New Roman"/>
        <family val="1"/>
      </rPr>
      <t>50%</t>
    </r>
  </si>
  <si>
    <r>
      <t>青龙、云台山</t>
    </r>
    <r>
      <rPr>
        <b/>
        <sz val="20"/>
        <rFont val="Times New Roman"/>
        <family val="1"/>
      </rPr>
      <t>110</t>
    </r>
    <r>
      <rPr>
        <b/>
        <sz val="20"/>
        <rFont val="黑体"/>
        <family val="3"/>
        <charset val="134"/>
      </rPr>
      <t>千伏输变电工程</t>
    </r>
  </si>
  <si>
    <r>
      <t>青龙线路长度</t>
    </r>
    <r>
      <rPr>
        <b/>
        <sz val="20"/>
        <rFont val="Times New Roman"/>
        <family val="1"/>
      </rPr>
      <t>10</t>
    </r>
    <r>
      <rPr>
        <b/>
        <sz val="20"/>
        <rFont val="黑体"/>
        <family val="3"/>
        <charset val="134"/>
      </rPr>
      <t>公里，主变容量</t>
    </r>
    <r>
      <rPr>
        <b/>
        <sz val="20"/>
        <rFont val="Times New Roman"/>
        <family val="1"/>
      </rPr>
      <t>25.2</t>
    </r>
    <r>
      <rPr>
        <b/>
        <sz val="20"/>
        <rFont val="黑体"/>
        <family val="3"/>
        <charset val="134"/>
      </rPr>
      <t>万千伏安；云台山线路长度</t>
    </r>
    <r>
      <rPr>
        <b/>
        <sz val="20"/>
        <rFont val="Times New Roman"/>
        <family val="1"/>
      </rPr>
      <t>13</t>
    </r>
    <r>
      <rPr>
        <b/>
        <sz val="20"/>
        <rFont val="黑体"/>
        <family val="3"/>
        <charset val="134"/>
      </rPr>
      <t>公里，主变容量</t>
    </r>
    <r>
      <rPr>
        <b/>
        <sz val="20"/>
        <rFont val="Times New Roman"/>
        <family val="1"/>
      </rPr>
      <t>25.2</t>
    </r>
    <r>
      <rPr>
        <b/>
        <sz val="20"/>
        <rFont val="黑体"/>
        <family val="3"/>
        <charset val="134"/>
      </rPr>
      <t>万千伏安</t>
    </r>
  </si>
  <si>
    <r>
      <t>青龙：建成投产；</t>
    </r>
    <r>
      <rPr>
        <b/>
        <sz val="20"/>
        <rFont val="Times New Roman"/>
        <family val="1"/>
      </rPr>
      <t xml:space="preserve">                   </t>
    </r>
    <r>
      <rPr>
        <b/>
        <sz val="20"/>
        <rFont val="黑体"/>
        <family val="3"/>
        <charset val="134"/>
      </rPr>
      <t>云台山：建成投产</t>
    </r>
  </si>
  <si>
    <r>
      <t>完成总工程量的</t>
    </r>
    <r>
      <rPr>
        <b/>
        <sz val="20"/>
        <rFont val="Times New Roman"/>
        <family val="1"/>
      </rPr>
      <t>50%</t>
    </r>
  </si>
  <si>
    <r>
      <t>川渝</t>
    </r>
    <r>
      <rPr>
        <b/>
        <sz val="20"/>
        <rFont val="Times New Roman"/>
        <family val="1"/>
      </rPr>
      <t>1000</t>
    </r>
    <r>
      <rPr>
        <b/>
        <sz val="20"/>
        <rFont val="黑体"/>
        <family val="3"/>
        <charset val="134"/>
      </rPr>
      <t>千伏特高压交流工程</t>
    </r>
  </si>
  <si>
    <r>
      <t>夹江县</t>
    </r>
    <r>
      <rPr>
        <b/>
        <sz val="20"/>
        <rFont val="Times New Roman"/>
        <family val="1"/>
      </rPr>
      <t xml:space="preserve">
</t>
    </r>
    <r>
      <rPr>
        <b/>
        <sz val="20"/>
        <rFont val="黑体"/>
        <family val="3"/>
        <charset val="134"/>
      </rPr>
      <t>井研县</t>
    </r>
  </si>
  <si>
    <r>
      <t>力争项目天府南站选址落户乐山，拟在井研县建一座</t>
    </r>
    <r>
      <rPr>
        <b/>
        <sz val="20"/>
        <rFont val="Times New Roman"/>
        <family val="1"/>
      </rPr>
      <t>1000</t>
    </r>
    <r>
      <rPr>
        <b/>
        <sz val="20"/>
        <rFont val="黑体"/>
        <family val="3"/>
        <charset val="134"/>
      </rPr>
      <t>千伏交流变电站（天府南站），变电规模约</t>
    </r>
    <r>
      <rPr>
        <b/>
        <sz val="20"/>
        <rFont val="Times New Roman"/>
        <family val="1"/>
      </rPr>
      <t>3×400</t>
    </r>
    <r>
      <rPr>
        <b/>
        <sz val="20"/>
        <rFont val="黑体"/>
        <family val="3"/>
        <charset val="134"/>
      </rPr>
      <t>万千伏安（待定），线路长度约</t>
    </r>
    <r>
      <rPr>
        <b/>
        <sz val="20"/>
        <rFont val="Times New Roman"/>
        <family val="1"/>
      </rPr>
      <t>2×53</t>
    </r>
    <r>
      <rPr>
        <b/>
        <sz val="20"/>
        <rFont val="黑体"/>
        <family val="3"/>
        <charset val="134"/>
      </rPr>
      <t>公里（涉及夹江县、井研县）。乐山境内总占地约</t>
    </r>
    <r>
      <rPr>
        <b/>
        <sz val="20"/>
        <rFont val="Times New Roman"/>
        <family val="1"/>
      </rPr>
      <t>26.5</t>
    </r>
    <r>
      <rPr>
        <b/>
        <sz val="20"/>
        <rFont val="黑体"/>
        <family val="3"/>
        <charset val="134"/>
      </rPr>
      <t>公顷，其中井研县变电站及附属设施占地</t>
    </r>
    <r>
      <rPr>
        <b/>
        <sz val="20"/>
        <rFont val="Times New Roman"/>
        <family val="1"/>
      </rPr>
      <t>20</t>
    </r>
    <r>
      <rPr>
        <b/>
        <sz val="20"/>
        <rFont val="黑体"/>
        <family val="3"/>
        <charset val="134"/>
      </rPr>
      <t>公顷，线路塔基占地</t>
    </r>
    <r>
      <rPr>
        <b/>
        <sz val="20"/>
        <rFont val="Times New Roman"/>
        <family val="1"/>
      </rPr>
      <t>4.1</t>
    </r>
    <r>
      <rPr>
        <b/>
        <sz val="20"/>
        <rFont val="黑体"/>
        <family val="3"/>
        <charset val="134"/>
      </rPr>
      <t>公顷，合计</t>
    </r>
    <r>
      <rPr>
        <b/>
        <sz val="20"/>
        <rFont val="Times New Roman"/>
        <family val="1"/>
      </rPr>
      <t>24.1</t>
    </r>
    <r>
      <rPr>
        <b/>
        <sz val="20"/>
        <rFont val="黑体"/>
        <family val="3"/>
        <charset val="134"/>
      </rPr>
      <t>公顷，夹江县线路塔基占地</t>
    </r>
    <r>
      <rPr>
        <b/>
        <sz val="20"/>
        <rFont val="Times New Roman"/>
        <family val="1"/>
      </rPr>
      <t>2.4</t>
    </r>
    <r>
      <rPr>
        <b/>
        <sz val="20"/>
        <rFont val="黑体"/>
        <family val="3"/>
        <charset val="134"/>
      </rPr>
      <t>公顷</t>
    </r>
    <phoneticPr fontId="17" type="noConversion"/>
  </si>
  <si>
    <r>
      <t>2022</t>
    </r>
    <r>
      <rPr>
        <b/>
        <sz val="20"/>
        <rFont val="黑体"/>
        <family val="3"/>
        <charset val="134"/>
      </rPr>
      <t>年</t>
    </r>
  </si>
  <si>
    <r>
      <t>建设年产能</t>
    </r>
    <r>
      <rPr>
        <b/>
        <sz val="20"/>
        <rFont val="Times New Roman"/>
        <family val="1"/>
      </rPr>
      <t>1000</t>
    </r>
    <r>
      <rPr>
        <b/>
        <sz val="20"/>
        <rFont val="黑体"/>
        <family val="3"/>
        <charset val="134"/>
      </rPr>
      <t>万吨砂石骨料生产加工区及年运输能力</t>
    </r>
    <r>
      <rPr>
        <b/>
        <sz val="20"/>
        <rFont val="Times New Roman"/>
        <family val="1"/>
      </rPr>
      <t>1000</t>
    </r>
    <r>
      <rPr>
        <b/>
        <sz val="20"/>
        <rFont val="黑体"/>
        <family val="3"/>
        <charset val="134"/>
      </rPr>
      <t>万吨以上绿色运输廊道</t>
    </r>
  </si>
  <si>
    <r>
      <t>2021</t>
    </r>
    <r>
      <rPr>
        <b/>
        <sz val="20"/>
        <rFont val="黑体"/>
        <family val="3"/>
        <charset val="134"/>
      </rPr>
      <t>年</t>
    </r>
    <r>
      <rPr>
        <b/>
        <sz val="20"/>
        <rFont val="Times New Roman"/>
        <family val="1"/>
      </rPr>
      <t>2</t>
    </r>
    <r>
      <rPr>
        <b/>
        <sz val="20"/>
        <rFont val="黑体"/>
        <family val="3"/>
        <charset val="134"/>
      </rPr>
      <t>月</t>
    </r>
  </si>
  <si>
    <r>
      <t>完成加工区办公楼、厂房、住宿楼、料仓等土建工程，主体工程完成</t>
    </r>
    <r>
      <rPr>
        <b/>
        <sz val="20"/>
        <rFont val="Times New Roman"/>
        <family val="1"/>
      </rPr>
      <t>20%</t>
    </r>
    <r>
      <rPr>
        <b/>
        <sz val="20"/>
        <rFont val="黑体"/>
        <family val="3"/>
        <charset val="134"/>
      </rPr>
      <t>。完成运输廊道主体结构搭建工作。完成主要设备采购工作</t>
    </r>
  </si>
  <si>
    <r>
      <t>完成加工区基建</t>
    </r>
    <r>
      <rPr>
        <b/>
        <sz val="20"/>
        <rFont val="Times New Roman"/>
        <family val="1"/>
      </rPr>
      <t>60%</t>
    </r>
    <r>
      <rPr>
        <b/>
        <sz val="20"/>
        <rFont val="黑体"/>
        <family val="3"/>
        <charset val="134"/>
      </rPr>
      <t>；完成运输廊道建设</t>
    </r>
    <r>
      <rPr>
        <b/>
        <sz val="20"/>
        <rFont val="Times New Roman"/>
        <family val="1"/>
      </rPr>
      <t>80%</t>
    </r>
    <r>
      <rPr>
        <b/>
        <sz val="20"/>
        <rFont val="黑体"/>
        <family val="3"/>
        <charset val="134"/>
      </rPr>
      <t>；主要设备到位</t>
    </r>
  </si>
  <si>
    <r>
      <t>占地面积</t>
    </r>
    <r>
      <rPr>
        <b/>
        <sz val="20"/>
        <rFont val="Times New Roman"/>
        <family val="1"/>
      </rPr>
      <t>1.1</t>
    </r>
    <r>
      <rPr>
        <b/>
        <sz val="20"/>
        <rFont val="黑体"/>
        <family val="3"/>
        <charset val="134"/>
      </rPr>
      <t>平方千米，建设内容为对园区内进行通路、通电、通水、通信、土地平整等基础设施建设，供水设施、消防站、综合办公楼等建设</t>
    </r>
  </si>
  <si>
    <r>
      <t>峨眉山景区</t>
    </r>
    <r>
      <rPr>
        <b/>
        <sz val="20"/>
        <rFont val="Times New Roman"/>
        <family val="1"/>
      </rPr>
      <t xml:space="preserve">
</t>
    </r>
    <r>
      <rPr>
        <b/>
        <sz val="20"/>
        <rFont val="黑体"/>
        <family val="3"/>
        <charset val="134"/>
      </rPr>
      <t>犍为县</t>
    </r>
    <r>
      <rPr>
        <b/>
        <sz val="20"/>
        <rFont val="Times New Roman"/>
        <family val="1"/>
      </rPr>
      <t xml:space="preserve">
</t>
    </r>
    <r>
      <rPr>
        <b/>
        <sz val="20"/>
        <rFont val="黑体"/>
        <family val="3"/>
        <charset val="134"/>
      </rPr>
      <t>夹江县
沐川县</t>
    </r>
    <r>
      <rPr>
        <b/>
        <sz val="20"/>
        <rFont val="Times New Roman"/>
        <family val="1"/>
      </rPr>
      <t xml:space="preserve">
</t>
    </r>
  </si>
  <si>
    <r>
      <t>完成车行道路及湿地水系景观施工招标并开工建设；完成五号楼会议中心主体工程建设；完成</t>
    </r>
    <r>
      <rPr>
        <b/>
        <sz val="20"/>
        <rFont val="宋体"/>
        <family val="3"/>
        <charset val="134"/>
      </rPr>
      <t>二</t>
    </r>
    <r>
      <rPr>
        <b/>
        <sz val="20"/>
        <rFont val="黑体"/>
        <family val="3"/>
        <charset val="134"/>
      </rPr>
      <t>号楼室内装饰改造；开展精品民宿酒店选址调研</t>
    </r>
  </si>
  <si>
    <r>
      <t>完成车行道路及湿地水系景观建设，完成国际会议中心施工招标，开工建设；全面完成</t>
    </r>
    <r>
      <rPr>
        <b/>
        <sz val="20"/>
        <rFont val="宋体"/>
        <family val="3"/>
        <charset val="134"/>
      </rPr>
      <t>五</t>
    </r>
    <r>
      <rPr>
        <b/>
        <sz val="20"/>
        <rFont val="黑体"/>
        <family val="3"/>
        <charset val="134"/>
      </rPr>
      <t>号楼、</t>
    </r>
    <r>
      <rPr>
        <b/>
        <sz val="20"/>
        <rFont val="宋体"/>
        <family val="3"/>
        <charset val="134"/>
      </rPr>
      <t>六</t>
    </r>
    <r>
      <rPr>
        <b/>
        <sz val="20"/>
        <rFont val="黑体"/>
        <family val="3"/>
        <charset val="134"/>
      </rPr>
      <t>号楼的改造提升和停车场建设；在犍为县、沐川县、夹江县3个县中比选完成1个重点精品民宿酒店的选址</t>
    </r>
  </si>
  <si>
    <r>
      <t>2020</t>
    </r>
    <r>
      <rPr>
        <b/>
        <sz val="20"/>
        <rFont val="宋体"/>
        <family val="3"/>
        <charset val="134"/>
      </rPr>
      <t>年</t>
    </r>
    <r>
      <rPr>
        <b/>
        <sz val="20"/>
        <rFont val="Times New Roman"/>
        <family val="1"/>
      </rPr>
      <t>6</t>
    </r>
    <r>
      <rPr>
        <b/>
        <sz val="20"/>
        <rFont val="宋体"/>
        <family val="3"/>
        <charset val="134"/>
      </rPr>
      <t>月</t>
    </r>
  </si>
  <si>
    <r>
      <t>完成接待大厅建设</t>
    </r>
    <r>
      <rPr>
        <b/>
        <sz val="20"/>
        <rFont val="Times New Roman"/>
        <family val="1"/>
      </rPr>
      <t>30%</t>
    </r>
  </si>
  <si>
    <r>
      <t>完成接待大厅建设</t>
    </r>
    <r>
      <rPr>
        <b/>
        <sz val="20"/>
        <rFont val="Times New Roman"/>
        <family val="1"/>
      </rPr>
      <t>60%</t>
    </r>
  </si>
  <si>
    <r>
      <t>完成接待大厅建设</t>
    </r>
    <r>
      <rPr>
        <b/>
        <sz val="20"/>
        <rFont val="Times New Roman"/>
        <family val="1"/>
      </rPr>
      <t>90%</t>
    </r>
  </si>
  <si>
    <r>
      <t>峨眉山市</t>
    </r>
    <r>
      <rPr>
        <b/>
        <sz val="20"/>
        <rFont val="Times New Roman"/>
        <family val="1"/>
      </rPr>
      <t xml:space="preserve">                  </t>
    </r>
  </si>
  <si>
    <r>
      <t>新建旅游通道互通一座，旅游交运中心</t>
    </r>
    <r>
      <rPr>
        <b/>
        <sz val="20"/>
        <rFont val="Times New Roman"/>
        <family val="1"/>
      </rPr>
      <t>3.7</t>
    </r>
    <r>
      <rPr>
        <b/>
        <sz val="20"/>
        <rFont val="黑体"/>
        <family val="3"/>
        <charset val="134"/>
      </rPr>
      <t>万平方米，旅游文化展览中心</t>
    </r>
    <r>
      <rPr>
        <b/>
        <sz val="20"/>
        <rFont val="Times New Roman"/>
        <family val="1"/>
      </rPr>
      <t>1.5</t>
    </r>
    <r>
      <rPr>
        <b/>
        <sz val="20"/>
        <rFont val="黑体"/>
        <family val="3"/>
        <charset val="134"/>
      </rPr>
      <t>万平方米，旅游智慧服务中心</t>
    </r>
    <r>
      <rPr>
        <b/>
        <sz val="20"/>
        <rFont val="Times New Roman"/>
        <family val="1"/>
      </rPr>
      <t>3.2</t>
    </r>
    <r>
      <rPr>
        <b/>
        <sz val="20"/>
        <rFont val="黑体"/>
        <family val="3"/>
        <charset val="134"/>
      </rPr>
      <t>万平方米，大数据中心</t>
    </r>
    <r>
      <rPr>
        <b/>
        <sz val="20"/>
        <rFont val="Times New Roman"/>
        <family val="1"/>
      </rPr>
      <t>1</t>
    </r>
    <r>
      <rPr>
        <b/>
        <sz val="20"/>
        <rFont val="黑体"/>
        <family val="3"/>
        <charset val="134"/>
      </rPr>
      <t>万平方米，停车位</t>
    </r>
    <r>
      <rPr>
        <b/>
        <sz val="20"/>
        <rFont val="Times New Roman"/>
        <family val="1"/>
      </rPr>
      <t>(1</t>
    </r>
    <r>
      <rPr>
        <b/>
        <sz val="20"/>
        <rFont val="黑体"/>
        <family val="3"/>
        <charset val="134"/>
      </rPr>
      <t>万个）及湿地、道路、供水、供电、污水等配套基础设施</t>
    </r>
  </si>
  <si>
    <r>
      <t>2020</t>
    </r>
    <r>
      <rPr>
        <b/>
        <sz val="20"/>
        <rFont val="宋体"/>
        <family val="3"/>
        <charset val="134"/>
      </rPr>
      <t>年</t>
    </r>
    <r>
      <rPr>
        <b/>
        <sz val="20"/>
        <rFont val="Times New Roman"/>
        <family val="1"/>
      </rPr>
      <t>3</t>
    </r>
    <r>
      <rPr>
        <b/>
        <sz val="20"/>
        <rFont val="宋体"/>
        <family val="3"/>
        <charset val="134"/>
      </rPr>
      <t>月</t>
    </r>
  </si>
  <si>
    <r>
      <t>进行旅游通道互通工程，完成路基工程</t>
    </r>
    <r>
      <rPr>
        <b/>
        <sz val="20"/>
        <rFont val="Times New Roman"/>
        <family val="1"/>
      </rPr>
      <t>50%</t>
    </r>
    <r>
      <rPr>
        <b/>
        <sz val="20"/>
        <rFont val="黑体"/>
        <family val="3"/>
        <charset val="134"/>
      </rPr>
      <t>、桥涵工程</t>
    </r>
    <r>
      <rPr>
        <b/>
        <sz val="20"/>
        <rFont val="Times New Roman"/>
        <family val="1"/>
      </rPr>
      <t>40%</t>
    </r>
  </si>
  <si>
    <r>
      <t>进行旅游通道互通工程，完成路基工程</t>
    </r>
    <r>
      <rPr>
        <b/>
        <sz val="20"/>
        <rFont val="Times New Roman"/>
        <family val="1"/>
      </rPr>
      <t>60%</t>
    </r>
    <r>
      <rPr>
        <b/>
        <sz val="20"/>
        <rFont val="黑体"/>
        <family val="3"/>
        <charset val="134"/>
      </rPr>
      <t>、桥涵工程</t>
    </r>
    <r>
      <rPr>
        <b/>
        <sz val="20"/>
        <rFont val="Times New Roman"/>
        <family val="1"/>
      </rPr>
      <t>60%</t>
    </r>
  </si>
  <si>
    <r>
      <t>进行旅游通道互通工程，完成路基工程</t>
    </r>
    <r>
      <rPr>
        <b/>
        <sz val="20"/>
        <rFont val="Times New Roman"/>
        <family val="1"/>
      </rPr>
      <t>80%</t>
    </r>
    <r>
      <rPr>
        <b/>
        <sz val="20"/>
        <rFont val="黑体"/>
        <family val="3"/>
        <charset val="134"/>
      </rPr>
      <t>、桥涵工程量</t>
    </r>
    <r>
      <rPr>
        <b/>
        <sz val="20"/>
        <rFont val="Times New Roman"/>
        <family val="1"/>
      </rPr>
      <t>80%</t>
    </r>
  </si>
  <si>
    <r>
      <t>2020-2023</t>
    </r>
    <r>
      <rPr>
        <b/>
        <sz val="20"/>
        <rFont val="黑体"/>
        <family val="3"/>
        <charset val="134"/>
      </rPr>
      <t>年</t>
    </r>
  </si>
  <si>
    <r>
      <t>完成主体工程、中心湖水治理，室内装修完成</t>
    </r>
    <r>
      <rPr>
        <b/>
        <sz val="20"/>
        <rFont val="Times New Roman"/>
        <family val="1"/>
      </rPr>
      <t>80%</t>
    </r>
  </si>
  <si>
    <r>
      <t>完成基础施工，主体结构工程完成</t>
    </r>
    <r>
      <rPr>
        <b/>
        <sz val="20"/>
        <rFont val="Times New Roman"/>
        <family val="1"/>
      </rPr>
      <t>85%</t>
    </r>
    <r>
      <rPr>
        <b/>
        <sz val="20"/>
        <rFont val="黑体"/>
        <family val="3"/>
        <charset val="134"/>
      </rPr>
      <t>，室外装修完成</t>
    </r>
    <r>
      <rPr>
        <b/>
        <sz val="20"/>
        <rFont val="Times New Roman"/>
        <family val="1"/>
      </rPr>
      <t>30%</t>
    </r>
  </si>
  <si>
    <r>
      <t>室内装修完成</t>
    </r>
    <r>
      <rPr>
        <b/>
        <sz val="20"/>
        <rFont val="Times New Roman"/>
        <family val="1"/>
      </rPr>
      <t>40%</t>
    </r>
    <r>
      <rPr>
        <b/>
        <sz val="20"/>
        <rFont val="黑体"/>
        <family val="3"/>
        <charset val="134"/>
      </rPr>
      <t>，中心湖景水质处理完成</t>
    </r>
    <r>
      <rPr>
        <b/>
        <sz val="20"/>
        <rFont val="Times New Roman"/>
        <family val="1"/>
      </rPr>
      <t>60%</t>
    </r>
  </si>
  <si>
    <r>
      <t>室内装修完成</t>
    </r>
    <r>
      <rPr>
        <b/>
        <sz val="20"/>
        <rFont val="Times New Roman"/>
        <family val="1"/>
      </rPr>
      <t>80%</t>
    </r>
    <r>
      <rPr>
        <b/>
        <sz val="20"/>
        <rFont val="黑体"/>
        <family val="3"/>
        <charset val="134"/>
      </rPr>
      <t>，中心湖水治理完成</t>
    </r>
  </si>
  <si>
    <r>
      <t>吴小怡</t>
    </r>
    <r>
      <rPr>
        <b/>
        <sz val="20"/>
        <rFont val="Times New Roman"/>
        <family val="1"/>
      </rPr>
      <t xml:space="preserve">                             </t>
    </r>
    <r>
      <rPr>
        <b/>
        <sz val="20"/>
        <rFont val="黑体"/>
        <family val="3"/>
        <charset val="134"/>
      </rPr>
      <t>舒东平</t>
    </r>
  </si>
  <si>
    <r>
      <t>峨眉山市</t>
    </r>
    <r>
      <rPr>
        <b/>
        <sz val="20"/>
        <rFont val="Times New Roman"/>
        <family val="1"/>
      </rPr>
      <t xml:space="preserve">
</t>
    </r>
    <r>
      <rPr>
        <b/>
        <sz val="20"/>
        <rFont val="黑体"/>
        <family val="3"/>
        <charset val="134"/>
      </rPr>
      <t>市商务局</t>
    </r>
  </si>
  <si>
    <r>
      <t>新建三级综合医院及健康体检中心，总建面约</t>
    </r>
    <r>
      <rPr>
        <b/>
        <sz val="20"/>
        <rFont val="Times New Roman"/>
        <family val="1"/>
      </rPr>
      <t>14.39</t>
    </r>
    <r>
      <rPr>
        <b/>
        <sz val="20"/>
        <rFont val="宋体"/>
        <family val="3"/>
        <charset val="134"/>
      </rPr>
      <t>万</t>
    </r>
    <r>
      <rPr>
        <b/>
        <sz val="20"/>
        <rFont val="黑体"/>
        <family val="3"/>
        <charset val="134"/>
      </rPr>
      <t>平方米；康护中心，总建面约</t>
    </r>
    <r>
      <rPr>
        <b/>
        <sz val="20"/>
        <rFont val="Times New Roman"/>
        <family val="1"/>
      </rPr>
      <t>11.93</t>
    </r>
    <r>
      <rPr>
        <b/>
        <sz val="20"/>
        <rFont val="宋体"/>
        <family val="3"/>
        <charset val="134"/>
      </rPr>
      <t>万</t>
    </r>
    <r>
      <rPr>
        <b/>
        <sz val="20"/>
        <rFont val="黑体"/>
        <family val="3"/>
        <charset val="134"/>
      </rPr>
      <t>平方米；国际康养论坛及康护培训中心，总建面约</t>
    </r>
    <r>
      <rPr>
        <b/>
        <sz val="20"/>
        <rFont val="Times New Roman"/>
        <family val="1"/>
      </rPr>
      <t>1.1</t>
    </r>
    <r>
      <rPr>
        <b/>
        <sz val="20"/>
        <rFont val="宋体"/>
        <family val="3"/>
        <charset val="134"/>
      </rPr>
      <t>万</t>
    </r>
    <r>
      <rPr>
        <b/>
        <sz val="20"/>
        <rFont val="黑体"/>
        <family val="3"/>
        <charset val="134"/>
      </rPr>
      <t>平方米</t>
    </r>
  </si>
  <si>
    <r>
      <t>2020</t>
    </r>
    <r>
      <rPr>
        <b/>
        <sz val="20"/>
        <rFont val="宋体"/>
        <family val="3"/>
        <charset val="134"/>
      </rPr>
      <t>年</t>
    </r>
    <r>
      <rPr>
        <b/>
        <sz val="20"/>
        <rFont val="Times New Roman"/>
        <family val="1"/>
      </rPr>
      <t>9</t>
    </r>
    <r>
      <rPr>
        <b/>
        <sz val="20"/>
        <rFont val="宋体"/>
        <family val="3"/>
        <charset val="134"/>
      </rPr>
      <t>月</t>
    </r>
  </si>
  <si>
    <r>
      <t>将高桥小镇建设为国际生态养老度假小镇，新建游客接待中心</t>
    </r>
    <r>
      <rPr>
        <b/>
        <sz val="20"/>
        <rFont val="Times New Roman"/>
        <family val="1"/>
      </rPr>
      <t>2</t>
    </r>
    <r>
      <rPr>
        <b/>
        <sz val="20"/>
        <rFont val="黑体"/>
        <family val="3"/>
        <charset val="134"/>
      </rPr>
      <t>万平方米，道路</t>
    </r>
    <r>
      <rPr>
        <b/>
        <sz val="20"/>
        <rFont val="Times New Roman"/>
        <family val="1"/>
      </rPr>
      <t>10</t>
    </r>
    <r>
      <rPr>
        <b/>
        <sz val="20"/>
        <rFont val="黑体"/>
        <family val="3"/>
        <charset val="134"/>
      </rPr>
      <t>公里、溯溪景观</t>
    </r>
    <r>
      <rPr>
        <b/>
        <sz val="20"/>
        <rFont val="Times New Roman"/>
        <family val="1"/>
      </rPr>
      <t>3</t>
    </r>
    <r>
      <rPr>
        <b/>
        <sz val="20"/>
        <rFont val="黑体"/>
        <family val="3"/>
        <charset val="134"/>
      </rPr>
      <t>万平方米、生态农场</t>
    </r>
    <r>
      <rPr>
        <b/>
        <sz val="20"/>
        <rFont val="Times New Roman"/>
        <family val="1"/>
      </rPr>
      <t>300</t>
    </r>
    <r>
      <rPr>
        <b/>
        <sz val="20"/>
        <rFont val="黑体"/>
        <family val="3"/>
        <charset val="134"/>
      </rPr>
      <t>亩，改造三湾水库、高桥镇立面及相关供排水、供电等配套基础设施</t>
    </r>
  </si>
  <si>
    <r>
      <t>2020</t>
    </r>
    <r>
      <rPr>
        <b/>
        <sz val="20"/>
        <rFont val="宋体"/>
        <family val="3"/>
        <charset val="134"/>
      </rPr>
      <t>年</t>
    </r>
    <r>
      <rPr>
        <b/>
        <sz val="20"/>
        <rFont val="Times New Roman"/>
        <family val="1"/>
      </rPr>
      <t>12</t>
    </r>
    <r>
      <rPr>
        <b/>
        <sz val="20"/>
        <rFont val="宋体"/>
        <family val="3"/>
        <charset val="134"/>
      </rPr>
      <t>月</t>
    </r>
  </si>
  <si>
    <r>
      <t>完成一期工程主体施工</t>
    </r>
    <r>
      <rPr>
        <b/>
        <sz val="20"/>
        <rFont val="Times New Roman"/>
        <family val="1"/>
      </rPr>
      <t>90%</t>
    </r>
    <r>
      <rPr>
        <b/>
        <sz val="20"/>
        <rFont val="黑体"/>
        <family val="3"/>
        <charset val="134"/>
      </rPr>
      <t>工程量；二期工程主体施工完成</t>
    </r>
    <r>
      <rPr>
        <b/>
        <sz val="20"/>
        <rFont val="Times New Roman"/>
        <family val="1"/>
      </rPr>
      <t>90%</t>
    </r>
    <r>
      <rPr>
        <b/>
        <sz val="20"/>
        <rFont val="黑体"/>
        <family val="3"/>
        <charset val="134"/>
      </rPr>
      <t>工程量</t>
    </r>
  </si>
  <si>
    <r>
      <t>完成田园景观综合体升级改造，完成一期工程主体施工</t>
    </r>
    <r>
      <rPr>
        <b/>
        <sz val="20"/>
        <rFont val="Times New Roman"/>
        <family val="1"/>
      </rPr>
      <t>30%</t>
    </r>
    <r>
      <rPr>
        <b/>
        <sz val="20"/>
        <rFont val="黑体"/>
        <family val="3"/>
        <charset val="134"/>
      </rPr>
      <t>工程量，启动二期工程修建</t>
    </r>
  </si>
  <si>
    <r>
      <t>完成一期工程主体施工</t>
    </r>
    <r>
      <rPr>
        <b/>
        <sz val="20"/>
        <rFont val="Times New Roman"/>
        <family val="1"/>
      </rPr>
      <t>50%</t>
    </r>
    <r>
      <rPr>
        <b/>
        <sz val="20"/>
        <rFont val="黑体"/>
        <family val="3"/>
        <charset val="134"/>
      </rPr>
      <t>工程量，二期工程修建完成</t>
    </r>
    <r>
      <rPr>
        <b/>
        <sz val="20"/>
        <rFont val="Times New Roman"/>
        <family val="1"/>
      </rPr>
      <t>30%</t>
    </r>
  </si>
  <si>
    <r>
      <t>完成一期工程主体施工</t>
    </r>
    <r>
      <rPr>
        <b/>
        <sz val="20"/>
        <rFont val="Times New Roman"/>
        <family val="1"/>
      </rPr>
      <t>70%</t>
    </r>
    <r>
      <rPr>
        <b/>
        <sz val="20"/>
        <rFont val="黑体"/>
        <family val="3"/>
        <charset val="134"/>
      </rPr>
      <t>工程量，二期主体施工完成</t>
    </r>
    <r>
      <rPr>
        <b/>
        <sz val="20"/>
        <rFont val="Times New Roman"/>
        <family val="1"/>
      </rPr>
      <t>70%</t>
    </r>
    <r>
      <rPr>
        <b/>
        <sz val="20"/>
        <rFont val="黑体"/>
        <family val="3"/>
        <charset val="134"/>
      </rPr>
      <t>工程量及道路工程量的</t>
    </r>
    <r>
      <rPr>
        <b/>
        <sz val="20"/>
        <rFont val="Times New Roman"/>
        <family val="1"/>
      </rPr>
      <t>50%</t>
    </r>
  </si>
  <si>
    <r>
      <t>完成一期工程主体施工</t>
    </r>
    <r>
      <rPr>
        <b/>
        <sz val="20"/>
        <rFont val="Times New Roman"/>
        <family val="1"/>
      </rPr>
      <t>90%</t>
    </r>
    <r>
      <rPr>
        <b/>
        <sz val="20"/>
        <rFont val="黑体"/>
        <family val="3"/>
        <charset val="134"/>
      </rPr>
      <t>工程量，二期工程主体施工完成</t>
    </r>
    <r>
      <rPr>
        <b/>
        <sz val="20"/>
        <rFont val="Times New Roman"/>
        <family val="1"/>
      </rPr>
      <t>90%</t>
    </r>
    <r>
      <rPr>
        <b/>
        <sz val="20"/>
        <rFont val="黑体"/>
        <family val="3"/>
        <charset val="134"/>
      </rPr>
      <t>工程量</t>
    </r>
  </si>
  <si>
    <r>
      <t>室内冰雪场馆面积约</t>
    </r>
    <r>
      <rPr>
        <b/>
        <sz val="20"/>
        <rFont val="Times New Roman"/>
        <family val="1"/>
      </rPr>
      <t>1</t>
    </r>
    <r>
      <rPr>
        <b/>
        <sz val="20"/>
        <rFont val="黑体"/>
        <family val="3"/>
        <charset val="134"/>
      </rPr>
      <t>万平方米，包含水晶宫馆、冰雕馆、雪雕馆和冰雪梦工厂四大主题以及部分配套设施</t>
    </r>
  </si>
  <si>
    <r>
      <t>主体工程完成</t>
    </r>
    <r>
      <rPr>
        <b/>
        <sz val="20"/>
        <rFont val="Times New Roman"/>
        <family val="1"/>
      </rPr>
      <t>50%</t>
    </r>
  </si>
  <si>
    <r>
      <t>占地</t>
    </r>
    <r>
      <rPr>
        <b/>
        <sz val="20"/>
        <rFont val="Times New Roman"/>
        <family val="1"/>
      </rPr>
      <t>73</t>
    </r>
    <r>
      <rPr>
        <b/>
        <sz val="20"/>
        <rFont val="黑体"/>
        <family val="3"/>
        <charset val="134"/>
      </rPr>
      <t>亩，新开工五星级酒店及相关附属设施建设</t>
    </r>
  </si>
  <si>
    <r>
      <t>1</t>
    </r>
    <r>
      <rPr>
        <b/>
        <sz val="20"/>
        <rFont val="黑体"/>
        <family val="3"/>
        <charset val="134"/>
      </rPr>
      <t>月份完成地勘，项目一期报建完成，</t>
    </r>
    <r>
      <rPr>
        <b/>
        <sz val="20"/>
        <rFont val="Times New Roman"/>
        <family val="1"/>
      </rPr>
      <t>2</t>
    </r>
    <r>
      <rPr>
        <b/>
        <sz val="20"/>
        <rFont val="黑体"/>
        <family val="3"/>
        <charset val="134"/>
      </rPr>
      <t>月份完成余下</t>
    </r>
    <r>
      <rPr>
        <b/>
        <sz val="20"/>
        <rFont val="Times New Roman"/>
        <family val="1"/>
      </rPr>
      <t>6.8</t>
    </r>
    <r>
      <rPr>
        <b/>
        <sz val="20"/>
        <rFont val="黑体"/>
        <family val="3"/>
        <charset val="134"/>
      </rPr>
      <t>亩土地的挂牌拍卖，</t>
    </r>
    <r>
      <rPr>
        <b/>
        <sz val="20"/>
        <rFont val="Times New Roman"/>
        <family val="1"/>
      </rPr>
      <t>3</t>
    </r>
    <r>
      <rPr>
        <b/>
        <sz val="20"/>
        <rFont val="黑体"/>
        <family val="3"/>
        <charset val="134"/>
      </rPr>
      <t>月份完成项目二期的报规工作</t>
    </r>
  </si>
  <si>
    <r>
      <t>“</t>
    </r>
    <r>
      <rPr>
        <b/>
        <sz val="20"/>
        <rFont val="黑体"/>
        <family val="3"/>
        <charset val="134"/>
      </rPr>
      <t>嘉州记忆</t>
    </r>
    <r>
      <rPr>
        <b/>
        <sz val="20"/>
        <rFont val="Times New Roman"/>
        <family val="1"/>
      </rPr>
      <t>”</t>
    </r>
    <r>
      <rPr>
        <b/>
        <sz val="20"/>
        <rFont val="黑体"/>
        <family val="3"/>
        <charset val="134"/>
      </rPr>
      <t>文旅融合项目：规划用地</t>
    </r>
    <r>
      <rPr>
        <b/>
        <sz val="20"/>
        <rFont val="Times New Roman"/>
        <family val="1"/>
      </rPr>
      <t>2.85</t>
    </r>
    <r>
      <rPr>
        <b/>
        <sz val="20"/>
        <rFont val="黑体"/>
        <family val="3"/>
        <charset val="134"/>
      </rPr>
      <t>万平方米，总建筑面积</t>
    </r>
    <r>
      <rPr>
        <b/>
        <sz val="20"/>
        <rFont val="Times New Roman"/>
        <family val="1"/>
      </rPr>
      <t>5.01</t>
    </r>
    <r>
      <rPr>
        <b/>
        <sz val="20"/>
        <rFont val="黑体"/>
        <family val="3"/>
        <charset val="134"/>
      </rPr>
      <t>万平方米。对乐山市文化馆、图书馆进行改造扩建。老城区历史文化遗址构建项目：总占地约</t>
    </r>
    <r>
      <rPr>
        <b/>
        <sz val="20"/>
        <rFont val="Times New Roman"/>
        <family val="1"/>
      </rPr>
      <t>171</t>
    </r>
    <r>
      <rPr>
        <b/>
        <sz val="20"/>
        <rFont val="黑体"/>
        <family val="3"/>
        <charset val="134"/>
      </rPr>
      <t>亩，总建筑面积约</t>
    </r>
    <r>
      <rPr>
        <b/>
        <sz val="20"/>
        <rFont val="Times New Roman"/>
        <family val="1"/>
      </rPr>
      <t>4.26</t>
    </r>
    <r>
      <rPr>
        <b/>
        <sz val="20"/>
        <rFont val="黑体"/>
        <family val="3"/>
        <charset val="134"/>
      </rPr>
      <t>万平方米。建设范围主要包括桂花楼历史街区、文庙与老霄顶历史文化公园（含二中）、龙神祠、皇华台游客中心、百姓电影院、影视大厦、海棠书院等</t>
    </r>
  </si>
  <si>
    <r>
      <t>2019</t>
    </r>
    <r>
      <rPr>
        <b/>
        <sz val="20"/>
        <rFont val="黑体"/>
        <family val="3"/>
        <charset val="134"/>
      </rPr>
      <t>年</t>
    </r>
    <r>
      <rPr>
        <b/>
        <sz val="20"/>
        <rFont val="Times New Roman"/>
        <family val="1"/>
      </rPr>
      <t>8</t>
    </r>
    <r>
      <rPr>
        <b/>
        <sz val="20"/>
        <rFont val="黑体"/>
        <family val="3"/>
        <charset val="134"/>
      </rPr>
      <t>月</t>
    </r>
  </si>
  <si>
    <r>
      <t>“</t>
    </r>
    <r>
      <rPr>
        <b/>
        <sz val="20"/>
        <rFont val="黑体"/>
        <family val="3"/>
        <charset val="134"/>
      </rPr>
      <t>嘉州记忆</t>
    </r>
    <r>
      <rPr>
        <b/>
        <sz val="20"/>
        <rFont val="Times New Roman"/>
        <family val="1"/>
      </rPr>
      <t>”</t>
    </r>
    <r>
      <rPr>
        <b/>
        <sz val="20"/>
        <rFont val="黑体"/>
        <family val="3"/>
        <charset val="134"/>
      </rPr>
      <t>文旅融合项目主体工程全部完工，同步开展内部装修、设施设备采购和道路景观建设工作；老城区历史文化遗址构建项目：乐山文庙修缮工程和展陈装修全面完工，龙神祠修缮工程全面完工，嘉州古城墙遗址陈列馆（桂花楼）全面完成建设工作</t>
    </r>
  </si>
  <si>
    <r>
      <t>“</t>
    </r>
    <r>
      <rPr>
        <b/>
        <sz val="20"/>
        <rFont val="黑体"/>
        <family val="3"/>
        <charset val="134"/>
      </rPr>
      <t>嘉州记忆</t>
    </r>
    <r>
      <rPr>
        <b/>
        <sz val="20"/>
        <rFont val="Times New Roman"/>
        <family val="1"/>
      </rPr>
      <t>”</t>
    </r>
    <r>
      <rPr>
        <b/>
        <sz val="20"/>
        <rFont val="黑体"/>
        <family val="3"/>
        <charset val="134"/>
      </rPr>
      <t>文旅融合项目：主体工程竣工并验收，完成内部装修，实施设备招标采购工作；老城区历史文化遗址构建项目：乐山文庙修缮工程和展陈装修全面完工，对外开放</t>
    </r>
  </si>
  <si>
    <r>
      <t>“</t>
    </r>
    <r>
      <rPr>
        <b/>
        <sz val="20"/>
        <rFont val="黑体"/>
        <family val="3"/>
        <charset val="134"/>
      </rPr>
      <t>嘉州记忆</t>
    </r>
    <r>
      <rPr>
        <b/>
        <sz val="20"/>
        <rFont val="Times New Roman"/>
        <family val="1"/>
      </rPr>
      <t>”</t>
    </r>
    <r>
      <rPr>
        <b/>
        <sz val="20"/>
        <rFont val="黑体"/>
        <family val="3"/>
        <charset val="134"/>
      </rPr>
      <t>文旅融合项目：内部装修和设施设备采购全面开工</t>
    </r>
    <r>
      <rPr>
        <b/>
        <sz val="20"/>
        <rFont val="Times New Roman"/>
        <family val="1"/>
      </rPr>
      <t>,</t>
    </r>
    <r>
      <rPr>
        <b/>
        <sz val="20"/>
        <rFont val="黑体"/>
        <family val="3"/>
        <charset val="134"/>
      </rPr>
      <t>道路改造和景观建设工作全面动工；老城区历史文化遗址构建项目：龙神祠修缮工程全面完工并对外开放。启动嘉州古城墙遗址陈列馆（桂花楼）施工招标，进场开工建设</t>
    </r>
  </si>
  <si>
    <r>
      <t>“</t>
    </r>
    <r>
      <rPr>
        <b/>
        <sz val="20"/>
        <rFont val="黑体"/>
        <family val="3"/>
        <charset val="134"/>
      </rPr>
      <t>嘉州记忆</t>
    </r>
    <r>
      <rPr>
        <b/>
        <sz val="20"/>
        <rFont val="Times New Roman"/>
        <family val="1"/>
      </rPr>
      <t>”</t>
    </r>
    <r>
      <rPr>
        <b/>
        <sz val="20"/>
        <rFont val="黑体"/>
        <family val="3"/>
        <charset val="134"/>
      </rPr>
      <t>文旅融合项目：内部装修、设施设备采购和道路景观建设工作全面完工并交付使用；老城区历史文化遗址构建项目：完成嘉州古城墙遗址陈列馆（桂花楼）项目四个老宅院修复和桂花楼重建</t>
    </r>
  </si>
  <si>
    <r>
      <t>南游客服务中心项目：完成基础施工的</t>
    </r>
    <r>
      <rPr>
        <b/>
        <sz val="20"/>
        <rFont val="Times New Roman"/>
        <family val="1"/>
      </rPr>
      <t>70%</t>
    </r>
    <r>
      <rPr>
        <b/>
        <sz val="20"/>
        <rFont val="黑体"/>
        <family val="3"/>
        <charset val="134"/>
      </rPr>
      <t>。乐山大佛数字博物馆改造提升项目：完成项目立项，开始编写改陈项目内容设计（展陈大纲）。凌云路景点变景区提升工程项目：</t>
    </r>
    <r>
      <rPr>
        <b/>
        <sz val="20"/>
        <rFont val="Times New Roman"/>
        <family val="1"/>
      </rPr>
      <t>13</t>
    </r>
    <r>
      <rPr>
        <b/>
        <sz val="20"/>
        <rFont val="黑体"/>
        <family val="3"/>
        <charset val="134"/>
      </rPr>
      <t>条便民路修建、公交站台增设完成</t>
    </r>
  </si>
  <si>
    <r>
      <t>南游客服务中心项目：主体施工完成</t>
    </r>
    <r>
      <rPr>
        <b/>
        <sz val="20"/>
        <rFont val="Times New Roman"/>
        <family val="1"/>
      </rPr>
      <t>30%</t>
    </r>
    <r>
      <rPr>
        <b/>
        <sz val="20"/>
        <rFont val="黑体"/>
        <family val="3"/>
        <charset val="134"/>
      </rPr>
      <t>。乐山大佛数字博物馆改造提升项目：完成改陈项目内容设计（展陈大纲），进入改陈初步设计编写。凌云路景点变景区提升工程项目：完善沿线环境综合提升的</t>
    </r>
    <r>
      <rPr>
        <b/>
        <sz val="20"/>
        <rFont val="Times New Roman"/>
        <family val="1"/>
      </rPr>
      <t>40%,</t>
    </r>
    <r>
      <rPr>
        <b/>
        <sz val="20"/>
        <rFont val="黑体"/>
        <family val="3"/>
        <charset val="134"/>
      </rPr>
      <t>道路改造内容的</t>
    </r>
    <r>
      <rPr>
        <b/>
        <sz val="20"/>
        <rFont val="Times New Roman"/>
        <family val="1"/>
      </rPr>
      <t>50%</t>
    </r>
  </si>
  <si>
    <r>
      <t>南游客服务中心项目：主体施工完成</t>
    </r>
    <r>
      <rPr>
        <b/>
        <sz val="20"/>
        <rFont val="Times New Roman"/>
        <family val="1"/>
      </rPr>
      <t>70%</t>
    </r>
    <r>
      <rPr>
        <b/>
        <sz val="20"/>
        <rFont val="黑体"/>
        <family val="3"/>
        <charset val="134"/>
      </rPr>
      <t>。乐山大佛数字博物馆改造提升项目：完成改陈初步设计方案、改陈深化设计方案编写，通过工程预算评审。凌云路景点变景区提升工程项目：完善沿线环境综合提升的</t>
    </r>
    <r>
      <rPr>
        <b/>
        <sz val="20"/>
        <rFont val="Times New Roman"/>
        <family val="1"/>
      </rPr>
      <t>80%,</t>
    </r>
    <r>
      <rPr>
        <b/>
        <sz val="20"/>
        <rFont val="黑体"/>
        <family val="3"/>
        <charset val="134"/>
      </rPr>
      <t>道路改造内容的</t>
    </r>
    <r>
      <rPr>
        <b/>
        <sz val="20"/>
        <rFont val="Times New Roman"/>
        <family val="1"/>
      </rPr>
      <t>80%</t>
    </r>
  </si>
  <si>
    <t>乐山大佛景区大佛旅投集团</t>
    <phoneticPr fontId="17" type="noConversion"/>
  </si>
  <si>
    <r>
      <t>对绿心公园青衣路入口片区进行提升打造，新建步行天桥、游客中心、停车场以及路面铺装、绿化等配套附属设施，总建筑面积约</t>
    </r>
    <r>
      <rPr>
        <b/>
        <sz val="20"/>
        <rFont val="Times New Roman"/>
        <family val="1"/>
      </rPr>
      <t>6484</t>
    </r>
    <r>
      <rPr>
        <b/>
        <sz val="20"/>
        <rFont val="黑体"/>
        <family val="3"/>
        <charset val="134"/>
      </rPr>
      <t>平方米</t>
    </r>
  </si>
  <si>
    <r>
      <t>2021</t>
    </r>
    <r>
      <rPr>
        <b/>
        <sz val="20"/>
        <rFont val="黑体"/>
        <family val="3"/>
        <charset val="134"/>
      </rPr>
      <t>年</t>
    </r>
    <r>
      <rPr>
        <b/>
        <sz val="20"/>
        <rFont val="Times New Roman"/>
        <family val="1"/>
      </rPr>
      <t>8</t>
    </r>
    <r>
      <rPr>
        <b/>
        <sz val="20"/>
        <rFont val="黑体"/>
        <family val="3"/>
        <charset val="134"/>
      </rPr>
      <t>月</t>
    </r>
  </si>
  <si>
    <r>
      <t>大瓦山旅游综合</t>
    </r>
    <r>
      <rPr>
        <b/>
        <sz val="20"/>
        <rFont val="Times New Roman"/>
        <family val="1"/>
      </rPr>
      <t xml:space="preserve">                                          </t>
    </r>
    <r>
      <rPr>
        <b/>
        <sz val="20"/>
        <rFont val="黑体"/>
        <family val="3"/>
        <charset val="134"/>
      </rPr>
      <t>开发项目</t>
    </r>
  </si>
  <si>
    <r>
      <t>基本完成瓦山坪至瓦山顶</t>
    </r>
    <r>
      <rPr>
        <b/>
        <sz val="20"/>
        <rFont val="Times New Roman"/>
        <family val="1"/>
      </rPr>
      <t>3</t>
    </r>
    <r>
      <rPr>
        <b/>
        <sz val="20"/>
        <rFont val="黑体"/>
        <family val="3"/>
        <charset val="134"/>
      </rPr>
      <t>个竖向隧洞；基本完成电梯安装、滚龙岗悬崖栈道、观景平台等</t>
    </r>
  </si>
  <si>
    <r>
      <t>基本完成瓦山坪至瓦山顶</t>
    </r>
    <r>
      <rPr>
        <b/>
        <sz val="20"/>
        <rFont val="Times New Roman"/>
        <family val="1"/>
      </rPr>
      <t>3</t>
    </r>
    <r>
      <rPr>
        <b/>
        <sz val="20"/>
        <rFont val="黑体"/>
        <family val="3"/>
        <charset val="134"/>
      </rPr>
      <t>个竖向隧洞</t>
    </r>
  </si>
  <si>
    <r>
      <t>覆盖全村</t>
    </r>
    <r>
      <rPr>
        <b/>
        <sz val="20"/>
        <rFont val="Times New Roman"/>
        <family val="1"/>
      </rPr>
      <t>80000</t>
    </r>
    <r>
      <rPr>
        <b/>
        <sz val="20"/>
        <rFont val="黑体"/>
        <family val="3"/>
        <charset val="134"/>
      </rPr>
      <t>平方米打造</t>
    </r>
    <r>
      <rPr>
        <b/>
        <sz val="20"/>
        <rFont val="Times New Roman"/>
        <family val="1"/>
      </rPr>
      <t>“</t>
    </r>
    <r>
      <rPr>
        <b/>
        <sz val="20"/>
        <rFont val="黑体"/>
        <family val="3"/>
        <charset val="134"/>
      </rPr>
      <t>一步一景</t>
    </r>
    <r>
      <rPr>
        <b/>
        <sz val="20"/>
        <rFont val="Times New Roman"/>
        <family val="1"/>
      </rPr>
      <t>”“</t>
    </r>
    <r>
      <rPr>
        <b/>
        <sz val="20"/>
        <rFont val="黑体"/>
        <family val="3"/>
        <charset val="134"/>
      </rPr>
      <t>移步异景</t>
    </r>
    <r>
      <rPr>
        <b/>
        <sz val="20"/>
        <rFont val="Times New Roman"/>
        <family val="1"/>
      </rPr>
      <t>”20</t>
    </r>
    <r>
      <rPr>
        <b/>
        <sz val="20"/>
        <rFont val="黑体"/>
        <family val="3"/>
        <charset val="134"/>
      </rPr>
      <t>个民房改造。村墙面改造，地面改造，房屋景观亮化山体投影，湖泊景观，打造一个可容纳</t>
    </r>
    <r>
      <rPr>
        <b/>
        <sz val="20"/>
        <rFont val="Times New Roman"/>
        <family val="1"/>
      </rPr>
      <t>800</t>
    </r>
    <r>
      <rPr>
        <b/>
        <sz val="20"/>
        <rFont val="黑体"/>
        <family val="3"/>
        <charset val="134"/>
      </rPr>
      <t>人的演绎场地。修建</t>
    </r>
    <r>
      <rPr>
        <b/>
        <sz val="20"/>
        <rFont val="Times New Roman"/>
        <family val="1"/>
      </rPr>
      <t>400</t>
    </r>
    <r>
      <rPr>
        <b/>
        <sz val="20"/>
        <rFont val="黑体"/>
        <family val="3"/>
        <charset val="134"/>
      </rPr>
      <t>平方米的生态智慧停车场，新开工</t>
    </r>
    <r>
      <rPr>
        <b/>
        <sz val="20"/>
        <rFont val="Times New Roman"/>
        <family val="1"/>
      </rPr>
      <t>1</t>
    </r>
    <r>
      <rPr>
        <b/>
        <sz val="20"/>
        <rFont val="黑体"/>
        <family val="3"/>
        <charset val="134"/>
      </rPr>
      <t>个</t>
    </r>
    <r>
      <rPr>
        <b/>
        <sz val="20"/>
        <rFont val="Times New Roman"/>
        <family val="1"/>
      </rPr>
      <t>300</t>
    </r>
    <r>
      <rPr>
        <b/>
        <sz val="20"/>
        <rFont val="黑体"/>
        <family val="3"/>
        <charset val="134"/>
      </rPr>
      <t>平方米的游客集散中心，购置观光车</t>
    </r>
    <r>
      <rPr>
        <b/>
        <sz val="20"/>
        <rFont val="Times New Roman"/>
        <family val="1"/>
      </rPr>
      <t>10</t>
    </r>
    <r>
      <rPr>
        <b/>
        <sz val="20"/>
        <rFont val="黑体"/>
        <family val="3"/>
        <charset val="134"/>
      </rPr>
      <t>辆，提升</t>
    </r>
    <r>
      <rPr>
        <b/>
        <sz val="20"/>
        <rFont val="Times New Roman"/>
        <family val="1"/>
      </rPr>
      <t>30</t>
    </r>
    <r>
      <rPr>
        <b/>
        <sz val="20"/>
        <rFont val="黑体"/>
        <family val="3"/>
        <charset val="134"/>
      </rPr>
      <t>公里游客慢行步道，新开工</t>
    </r>
    <r>
      <rPr>
        <b/>
        <sz val="20"/>
        <rFont val="Times New Roman"/>
        <family val="1"/>
      </rPr>
      <t>2</t>
    </r>
    <r>
      <rPr>
        <b/>
        <sz val="20"/>
        <rFont val="黑体"/>
        <family val="3"/>
        <charset val="134"/>
      </rPr>
      <t>个</t>
    </r>
    <r>
      <rPr>
        <b/>
        <sz val="20"/>
        <rFont val="Times New Roman"/>
        <family val="1"/>
      </rPr>
      <t>80</t>
    </r>
    <r>
      <rPr>
        <b/>
        <sz val="20"/>
        <rFont val="黑体"/>
        <family val="3"/>
        <charset val="134"/>
      </rPr>
      <t>平方米的公厕，打造</t>
    </r>
    <r>
      <rPr>
        <b/>
        <sz val="20"/>
        <rFont val="Times New Roman"/>
        <family val="1"/>
      </rPr>
      <t>50</t>
    </r>
    <r>
      <rPr>
        <b/>
        <sz val="20"/>
        <rFont val="黑体"/>
        <family val="3"/>
        <charset val="134"/>
      </rPr>
      <t>个彝家特色民宿，建设</t>
    </r>
    <r>
      <rPr>
        <b/>
        <sz val="20"/>
        <rFont val="Times New Roman"/>
        <family val="1"/>
      </rPr>
      <t>1500</t>
    </r>
    <r>
      <rPr>
        <b/>
        <sz val="20"/>
        <rFont val="黑体"/>
        <family val="3"/>
        <charset val="134"/>
      </rPr>
      <t>平方米的婚俗体验馆</t>
    </r>
  </si>
  <si>
    <r>
      <t>2016</t>
    </r>
    <r>
      <rPr>
        <b/>
        <sz val="20"/>
        <rFont val="黑体"/>
        <family val="3"/>
        <charset val="134"/>
      </rPr>
      <t>年</t>
    </r>
    <r>
      <rPr>
        <b/>
        <sz val="20"/>
        <rFont val="Times New Roman"/>
        <family val="1"/>
      </rPr>
      <t>12</t>
    </r>
    <r>
      <rPr>
        <b/>
        <sz val="20"/>
        <rFont val="黑体"/>
        <family val="3"/>
        <charset val="134"/>
      </rPr>
      <t>月</t>
    </r>
  </si>
  <si>
    <r>
      <t>灯光、投影工程完成</t>
    </r>
    <r>
      <rPr>
        <b/>
        <sz val="20"/>
        <rFont val="Times New Roman"/>
        <family val="1"/>
      </rPr>
      <t>80%</t>
    </r>
    <r>
      <rPr>
        <b/>
        <sz val="20"/>
        <rFont val="黑体"/>
        <family val="3"/>
        <charset val="134"/>
      </rPr>
      <t>，演艺场地打造完成投入使用，服务团队购买、剧本创作、观光车购买完成投入使用，公厕修建完成投入使用；迷都酒店升级改造项目一期土建部分完成</t>
    </r>
  </si>
  <si>
    <r>
      <t>灯光、投影项目完成</t>
    </r>
    <r>
      <rPr>
        <b/>
        <sz val="20"/>
        <rFont val="Times New Roman"/>
        <family val="1"/>
      </rPr>
      <t>90%</t>
    </r>
    <r>
      <rPr>
        <b/>
        <sz val="20"/>
        <rFont val="黑体"/>
        <family val="3"/>
        <charset val="134"/>
      </rPr>
      <t>，民宿打造完成；迷都酒店设备安装完成并开始调试</t>
    </r>
  </si>
  <si>
    <r>
      <t>乐山</t>
    </r>
    <r>
      <rPr>
        <b/>
        <sz val="20"/>
        <rFont val="Times New Roman"/>
        <family val="1"/>
      </rPr>
      <t>·</t>
    </r>
    <r>
      <rPr>
        <b/>
        <sz val="20"/>
        <rFont val="黑体"/>
        <family val="3"/>
        <charset val="134"/>
      </rPr>
      <t>犍为“巴蜀文化旅游”综合开发项目</t>
    </r>
  </si>
  <si>
    <r>
      <t>由犍为茉莉花温泉小镇和犍为</t>
    </r>
    <r>
      <rPr>
        <b/>
        <sz val="20"/>
        <rFont val="Times New Roman"/>
        <family val="1"/>
      </rPr>
      <t>“</t>
    </r>
    <r>
      <rPr>
        <b/>
        <sz val="20"/>
        <rFont val="黑体"/>
        <family val="3"/>
        <charset val="134"/>
      </rPr>
      <t>巴蜀文化旅游走廊</t>
    </r>
    <r>
      <rPr>
        <b/>
        <sz val="20"/>
        <rFont val="Times New Roman"/>
        <family val="1"/>
      </rPr>
      <t>”</t>
    </r>
    <r>
      <rPr>
        <b/>
        <sz val="20"/>
        <rFont val="黑体"/>
        <family val="3"/>
        <charset val="134"/>
      </rPr>
      <t>组成，其中温泉小镇，包括温泉、农耕体验、山地运动、水上旅游等板块；巴蜀文化旅游走廊位于龙溪口库区，重塑</t>
    </r>
    <r>
      <rPr>
        <b/>
        <sz val="20"/>
        <rFont val="Times New Roman"/>
        <family val="1"/>
      </rPr>
      <t>“</t>
    </r>
    <r>
      <rPr>
        <b/>
        <sz val="20"/>
        <rFont val="黑体"/>
        <family val="3"/>
        <charset val="134"/>
      </rPr>
      <t>丹山碧水</t>
    </r>
    <r>
      <rPr>
        <b/>
        <sz val="20"/>
        <rFont val="Times New Roman"/>
        <family val="1"/>
      </rPr>
      <t>·</t>
    </r>
    <r>
      <rPr>
        <b/>
        <sz val="20"/>
        <rFont val="黑体"/>
        <family val="3"/>
        <charset val="134"/>
      </rPr>
      <t>金犍为</t>
    </r>
    <r>
      <rPr>
        <b/>
        <sz val="20"/>
        <rFont val="Times New Roman"/>
        <family val="1"/>
      </rPr>
      <t>”</t>
    </r>
    <r>
      <rPr>
        <b/>
        <sz val="20"/>
        <rFont val="黑体"/>
        <family val="3"/>
        <charset val="134"/>
      </rPr>
      <t>旅游文化坐标和城市形象</t>
    </r>
  </si>
  <si>
    <r>
      <t>嘉阳</t>
    </r>
    <r>
      <rPr>
        <b/>
        <sz val="20"/>
        <rFont val="Times New Roman"/>
        <family val="1"/>
      </rPr>
      <t>·</t>
    </r>
    <r>
      <rPr>
        <b/>
        <sz val="20"/>
        <rFont val="黑体"/>
        <family val="3"/>
        <charset val="134"/>
      </rPr>
      <t>桫椤湖旅游景区开发项目</t>
    </r>
  </si>
  <si>
    <r>
      <t>完成芭蕉沟小镇打造，建成塘芭快速通道，实现</t>
    </r>
    <r>
      <rPr>
        <b/>
        <sz val="20"/>
        <rFont val="Times New Roman"/>
        <family val="1"/>
      </rPr>
      <t>“</t>
    </r>
    <r>
      <rPr>
        <b/>
        <sz val="20"/>
        <rFont val="黑体"/>
        <family val="3"/>
        <charset val="134"/>
      </rPr>
      <t>芭沟镇</t>
    </r>
    <r>
      <rPr>
        <b/>
        <sz val="20"/>
        <rFont val="Times New Roman"/>
        <family val="1"/>
      </rPr>
      <t>—</t>
    </r>
    <r>
      <rPr>
        <b/>
        <sz val="20"/>
        <rFont val="黑体"/>
        <family val="3"/>
        <charset val="134"/>
      </rPr>
      <t>黄村井铛铛车和马庙</t>
    </r>
    <r>
      <rPr>
        <b/>
        <sz val="20"/>
        <rFont val="Times New Roman"/>
        <family val="1"/>
      </rPr>
      <t>—</t>
    </r>
    <r>
      <rPr>
        <b/>
        <sz val="20"/>
        <rFont val="黑体"/>
        <family val="3"/>
        <charset val="134"/>
      </rPr>
      <t>大马水上旅游项目</t>
    </r>
    <r>
      <rPr>
        <b/>
        <sz val="20"/>
        <rFont val="Times New Roman"/>
        <family val="1"/>
      </rPr>
      <t>”</t>
    </r>
    <r>
      <rPr>
        <b/>
        <sz val="20"/>
        <rFont val="黑体"/>
        <family val="3"/>
        <charset val="134"/>
      </rPr>
      <t>正式运营，形成旅游环线，完成沿线环境风貌整治</t>
    </r>
  </si>
  <si>
    <r>
      <t>2019-2023</t>
    </r>
    <r>
      <rPr>
        <b/>
        <sz val="20"/>
        <rFont val="黑体"/>
        <family val="3"/>
        <charset val="134"/>
      </rPr>
      <t>年</t>
    </r>
  </si>
  <si>
    <r>
      <t>一期建设世界茉莉博览园，核心区域约</t>
    </r>
    <r>
      <rPr>
        <b/>
        <sz val="20"/>
        <rFont val="Times New Roman"/>
        <family val="1"/>
      </rPr>
      <t>1000</t>
    </r>
    <r>
      <rPr>
        <b/>
        <sz val="20"/>
        <rFont val="黑体"/>
        <family val="3"/>
        <charset val="134"/>
      </rPr>
      <t>亩，形成以茉莉花为特色的田园综合体，包括但不限于茉莉资源圃（种植园）、世界茉莉展示园等。二期建设梁家山国际旅游度假区，</t>
    </r>
    <r>
      <rPr>
        <b/>
        <sz val="20"/>
        <rFont val="Times New Roman"/>
        <family val="1"/>
      </rPr>
      <t>2</t>
    </r>
    <r>
      <rPr>
        <b/>
        <sz val="20"/>
        <rFont val="黑体"/>
        <family val="3"/>
        <charset val="134"/>
      </rPr>
      <t>万亩国际旅游度假区，配套建设</t>
    </r>
    <r>
      <rPr>
        <b/>
        <sz val="20"/>
        <rFont val="Times New Roman"/>
        <family val="1"/>
      </rPr>
      <t>1700</t>
    </r>
    <r>
      <rPr>
        <b/>
        <sz val="20"/>
        <rFont val="黑体"/>
        <family val="3"/>
        <charset val="134"/>
      </rPr>
      <t>亩高品质点状分布旅游度假基地，形成</t>
    </r>
    <r>
      <rPr>
        <b/>
        <sz val="20"/>
        <rFont val="Times New Roman"/>
        <family val="1"/>
      </rPr>
      <t>5A</t>
    </r>
    <r>
      <rPr>
        <b/>
        <sz val="20"/>
        <rFont val="黑体"/>
        <family val="3"/>
        <charset val="134"/>
      </rPr>
      <t>品质的国际化康养、旅游、度假综合体。三期建设金犍为茉莉特色小镇，占地</t>
    </r>
    <r>
      <rPr>
        <b/>
        <sz val="20"/>
        <rFont val="Times New Roman"/>
        <family val="1"/>
      </rPr>
      <t>3000</t>
    </r>
    <r>
      <rPr>
        <b/>
        <sz val="20"/>
        <rFont val="黑体"/>
        <family val="3"/>
        <charset val="134"/>
      </rPr>
      <t>亩</t>
    </r>
  </si>
  <si>
    <r>
      <t>围绕世界灌溉工程遗产</t>
    </r>
    <r>
      <rPr>
        <b/>
        <sz val="20"/>
        <rFont val="Times New Roman"/>
        <family val="1"/>
      </rPr>
      <t>—</t>
    </r>
    <r>
      <rPr>
        <b/>
        <sz val="20"/>
        <rFont val="黑体"/>
        <family val="3"/>
        <charset val="134"/>
      </rPr>
      <t>东风堰，建设集旅游、度假、民宿、康养等为一体的国际旅游度假区，项目沿青衣江两岸依次布局，总规划面积约</t>
    </r>
    <r>
      <rPr>
        <b/>
        <sz val="20"/>
        <rFont val="Times New Roman"/>
        <family val="1"/>
      </rPr>
      <t>10</t>
    </r>
    <r>
      <rPr>
        <b/>
        <sz val="20"/>
        <rFont val="黑体"/>
        <family val="3"/>
        <charset val="134"/>
      </rPr>
      <t>平方公里</t>
    </r>
  </si>
  <si>
    <r>
      <t>沙湾区</t>
    </r>
    <r>
      <rPr>
        <b/>
        <sz val="20"/>
        <rFont val="Times New Roman"/>
        <family val="1"/>
      </rPr>
      <t xml:space="preserve">
</t>
    </r>
    <r>
      <rPr>
        <b/>
        <sz val="20"/>
        <rFont val="黑体"/>
        <family val="3"/>
        <charset val="134"/>
      </rPr>
      <t>峨边彝族自治县</t>
    </r>
  </si>
  <si>
    <r>
      <t>以大渡河为依托，项目起于安谷电站，途经乐水小镇、美女峰小镇、葫芦镇汽车自驾游营地、牛石镇红房子艺术小镇、龙岩国际攀岩基地、硝斗岩瀑布、万坪</t>
    </r>
    <r>
      <rPr>
        <b/>
        <sz val="20"/>
        <rFont val="Times New Roman"/>
        <family val="1"/>
      </rPr>
      <t>“</t>
    </r>
    <r>
      <rPr>
        <b/>
        <sz val="20"/>
        <rFont val="黑体"/>
        <family val="3"/>
        <charset val="134"/>
      </rPr>
      <t>杏林秘境</t>
    </r>
    <r>
      <rPr>
        <b/>
        <sz val="20"/>
        <rFont val="Times New Roman"/>
        <family val="1"/>
      </rPr>
      <t>”</t>
    </r>
    <r>
      <rPr>
        <b/>
        <sz val="20"/>
        <rFont val="黑体"/>
        <family val="3"/>
        <charset val="134"/>
      </rPr>
      <t>、易坝湿地、范店一线天、五渡镇、毛坪镇、沙坪镇等</t>
    </r>
  </si>
  <si>
    <r>
      <t>2018</t>
    </r>
    <r>
      <rPr>
        <b/>
        <sz val="20"/>
        <rFont val="黑体"/>
        <family val="3"/>
        <charset val="134"/>
      </rPr>
      <t>年</t>
    </r>
    <r>
      <rPr>
        <b/>
        <sz val="20"/>
        <rFont val="Times New Roman"/>
        <family val="1"/>
      </rPr>
      <t>1</t>
    </r>
    <r>
      <rPr>
        <b/>
        <sz val="20"/>
        <rFont val="黑体"/>
        <family val="3"/>
        <charset val="134"/>
      </rPr>
      <t>月</t>
    </r>
  </si>
  <si>
    <r>
      <t>沙湾段：开展招投标工作，确定施工、监理单位。峨边段：完成骑游道新开工工程上游</t>
    </r>
    <r>
      <rPr>
        <b/>
        <sz val="20"/>
        <rFont val="Times New Roman"/>
        <family val="1"/>
      </rPr>
      <t>21</t>
    </r>
    <r>
      <rPr>
        <b/>
        <sz val="20"/>
        <rFont val="黑体"/>
        <family val="3"/>
        <charset val="134"/>
      </rPr>
      <t>公里的土石方工程；完成骑游道上游</t>
    </r>
    <r>
      <rPr>
        <b/>
        <sz val="20"/>
        <rFont val="Times New Roman"/>
        <family val="1"/>
      </rPr>
      <t>21</t>
    </r>
    <r>
      <rPr>
        <b/>
        <sz val="20"/>
        <rFont val="黑体"/>
        <family val="3"/>
        <charset val="134"/>
      </rPr>
      <t>公里的挡墙桩基及挡墙施工；完成骑游道上游</t>
    </r>
    <r>
      <rPr>
        <b/>
        <sz val="20"/>
        <rFont val="Times New Roman"/>
        <family val="1"/>
      </rPr>
      <t>21</t>
    </r>
    <r>
      <rPr>
        <b/>
        <sz val="20"/>
        <rFont val="黑体"/>
        <family val="3"/>
        <charset val="134"/>
      </rPr>
      <t>公里的梁板预制、基础及下部构造施工</t>
    </r>
  </si>
  <si>
    <r>
      <t>沙湾段：开工建设，进行路基及桥梁施工。峨边段：完成骑游道上游</t>
    </r>
    <r>
      <rPr>
        <b/>
        <sz val="20"/>
        <rFont val="Times New Roman"/>
        <family val="1"/>
      </rPr>
      <t>21</t>
    </r>
    <r>
      <rPr>
        <b/>
        <sz val="20"/>
        <rFont val="黑体"/>
        <family val="3"/>
        <charset val="134"/>
      </rPr>
      <t>公里的路基水稳层施工；完成骑游道上游</t>
    </r>
    <r>
      <rPr>
        <b/>
        <sz val="20"/>
        <rFont val="Times New Roman"/>
        <family val="1"/>
      </rPr>
      <t>21</t>
    </r>
    <r>
      <rPr>
        <b/>
        <sz val="20"/>
        <rFont val="黑体"/>
        <family val="3"/>
        <charset val="134"/>
      </rPr>
      <t>公里的沥青混凝土面层施工；完成骑游道上游桥梁梁板安装、桥面系等；完成骑游道上游</t>
    </r>
    <r>
      <rPr>
        <b/>
        <sz val="20"/>
        <rFont val="Times New Roman"/>
        <family val="1"/>
      </rPr>
      <t>21</t>
    </r>
    <r>
      <rPr>
        <b/>
        <sz val="20"/>
        <rFont val="黑体"/>
        <family val="3"/>
        <charset val="134"/>
      </rPr>
      <t>公里交安工程</t>
    </r>
  </si>
  <si>
    <r>
      <t>徐岳泉</t>
    </r>
    <r>
      <rPr>
        <b/>
        <sz val="20"/>
        <rFont val="Times New Roman"/>
        <family val="1"/>
      </rPr>
      <t xml:space="preserve">
</t>
    </r>
    <r>
      <rPr>
        <b/>
        <sz val="20"/>
        <rFont val="黑体"/>
        <family val="3"/>
        <charset val="134"/>
      </rPr>
      <t>宋  秋</t>
    </r>
    <r>
      <rPr>
        <b/>
        <sz val="20"/>
        <rFont val="Times New Roman"/>
        <family val="1"/>
      </rPr>
      <t xml:space="preserve">
</t>
    </r>
    <r>
      <rPr>
        <b/>
        <sz val="20"/>
        <rFont val="黑体"/>
        <family val="3"/>
        <charset val="134"/>
      </rPr>
      <t>汪秀丽</t>
    </r>
    <r>
      <rPr>
        <b/>
        <sz val="20"/>
        <rFont val="Times New Roman"/>
        <family val="1"/>
      </rPr>
      <t xml:space="preserve">
</t>
    </r>
    <r>
      <rPr>
        <b/>
        <sz val="20"/>
        <rFont val="黑体"/>
        <family val="3"/>
        <charset val="134"/>
      </rPr>
      <t>栗那针尔</t>
    </r>
  </si>
  <si>
    <r>
      <t>市交通运输局</t>
    </r>
    <r>
      <rPr>
        <b/>
        <sz val="20"/>
        <rFont val="Times New Roman"/>
        <family val="1"/>
      </rPr>
      <t xml:space="preserve">
</t>
    </r>
    <r>
      <rPr>
        <b/>
        <sz val="20"/>
        <rFont val="黑体"/>
        <family val="3"/>
        <charset val="134"/>
      </rPr>
      <t>市文化广电旅游局</t>
    </r>
    <r>
      <rPr>
        <b/>
        <sz val="20"/>
        <rFont val="Times New Roman"/>
        <family val="1"/>
      </rPr>
      <t xml:space="preserve">
</t>
    </r>
    <r>
      <rPr>
        <b/>
        <sz val="20"/>
        <rFont val="黑体"/>
        <family val="3"/>
        <charset val="134"/>
      </rPr>
      <t>沙湾区</t>
    </r>
    <r>
      <rPr>
        <b/>
        <sz val="20"/>
        <rFont val="Times New Roman"/>
        <family val="1"/>
      </rPr>
      <t xml:space="preserve">
</t>
    </r>
    <r>
      <rPr>
        <b/>
        <sz val="20"/>
        <rFont val="黑体"/>
        <family val="3"/>
        <charset val="134"/>
      </rPr>
      <t>峨边彝族自治县</t>
    </r>
  </si>
  <si>
    <r>
      <t>战时故宫宋祠聚落建设项目工程主要包含战时故宫宋祠聚落建设项目中宋祠纪念馆、展览馆、多功能厅部分，占地约</t>
    </r>
    <r>
      <rPr>
        <b/>
        <sz val="20"/>
        <rFont val="Times New Roman"/>
        <family val="1"/>
      </rPr>
      <t>50</t>
    </r>
    <r>
      <rPr>
        <b/>
        <sz val="20"/>
        <rFont val="黑体"/>
        <family val="3"/>
        <charset val="134"/>
      </rPr>
      <t>亩，宋祠纪念馆建筑面积约</t>
    </r>
    <r>
      <rPr>
        <b/>
        <sz val="20"/>
        <rFont val="Times New Roman"/>
        <family val="1"/>
      </rPr>
      <t>3100</t>
    </r>
    <r>
      <rPr>
        <b/>
        <sz val="20"/>
        <rFont val="黑体"/>
        <family val="3"/>
        <charset val="134"/>
      </rPr>
      <t>平方米</t>
    </r>
  </si>
  <si>
    <r>
      <t>完成宋祠纪念馆建设及展陈施工，项目投入运营；完成历史遗址保护工作；完成项目二期土建工程</t>
    </r>
    <r>
      <rPr>
        <b/>
        <sz val="20"/>
        <rFont val="Times New Roman"/>
        <family val="1"/>
      </rPr>
      <t>90%</t>
    </r>
    <r>
      <rPr>
        <b/>
        <sz val="20"/>
        <rFont val="黑体"/>
        <family val="3"/>
        <charset val="134"/>
      </rPr>
      <t>，安装工程</t>
    </r>
    <r>
      <rPr>
        <b/>
        <sz val="20"/>
        <rFont val="Times New Roman"/>
        <family val="1"/>
      </rPr>
      <t>40%</t>
    </r>
  </si>
  <si>
    <r>
      <t>宋祠项目一期投入使用；宋祠项目二期土建工程完成</t>
    </r>
    <r>
      <rPr>
        <b/>
        <sz val="20"/>
        <rFont val="Times New Roman"/>
        <family val="1"/>
      </rPr>
      <t>40%</t>
    </r>
  </si>
  <si>
    <r>
      <t>宋祠项目二期土建工程完成</t>
    </r>
    <r>
      <rPr>
        <b/>
        <sz val="20"/>
        <rFont val="Times New Roman"/>
        <family val="1"/>
      </rPr>
      <t>90%</t>
    </r>
    <r>
      <rPr>
        <b/>
        <sz val="20"/>
        <rFont val="黑体"/>
        <family val="3"/>
        <charset val="134"/>
      </rPr>
      <t>，安装工程完成</t>
    </r>
    <r>
      <rPr>
        <b/>
        <sz val="20"/>
        <rFont val="Times New Roman"/>
        <family val="1"/>
      </rPr>
      <t>40%</t>
    </r>
  </si>
  <si>
    <r>
      <t>乐山文化产业投资发展有限公司</t>
    </r>
    <r>
      <rPr>
        <b/>
        <sz val="20"/>
        <rFont val="Times New Roman"/>
        <family val="1"/>
      </rPr>
      <t xml:space="preserve">
</t>
    </r>
    <r>
      <rPr>
        <b/>
        <sz val="20"/>
        <rFont val="黑体"/>
        <family val="3"/>
        <charset val="134"/>
      </rPr>
      <t>乐山高新投资发展（集团）有限公司</t>
    </r>
  </si>
  <si>
    <r>
      <t>吴金埔</t>
    </r>
    <r>
      <rPr>
        <b/>
        <sz val="20"/>
        <rFont val="Times New Roman"/>
        <family val="1"/>
      </rPr>
      <t xml:space="preserve">
</t>
    </r>
    <r>
      <rPr>
        <b/>
        <sz val="20"/>
        <rFont val="黑体"/>
        <family val="3"/>
        <charset val="134"/>
      </rPr>
      <t xml:space="preserve">宋 </t>
    </r>
    <r>
      <rPr>
        <b/>
        <sz val="20"/>
        <rFont val="Times New Roman"/>
        <family val="1"/>
      </rPr>
      <t xml:space="preserve">  </t>
    </r>
    <r>
      <rPr>
        <b/>
        <sz val="20"/>
        <rFont val="黑体"/>
        <family val="3"/>
        <charset val="134"/>
      </rPr>
      <t>秋</t>
    </r>
  </si>
  <si>
    <r>
      <t>乐山高新区</t>
    </r>
    <r>
      <rPr>
        <b/>
        <sz val="20"/>
        <rFont val="Times New Roman"/>
        <family val="1"/>
      </rPr>
      <t xml:space="preserve">                    </t>
    </r>
    <r>
      <rPr>
        <b/>
        <sz val="20"/>
        <rFont val="黑体"/>
        <family val="3"/>
        <charset val="134"/>
      </rPr>
      <t>市文化广电旅游局</t>
    </r>
  </si>
  <si>
    <r>
      <t>峨眉山市</t>
    </r>
    <r>
      <rPr>
        <b/>
        <sz val="20"/>
        <rFont val="Times New Roman"/>
        <family val="1"/>
      </rPr>
      <t xml:space="preserve">
</t>
    </r>
    <r>
      <rPr>
        <b/>
        <sz val="20"/>
        <rFont val="黑体"/>
        <family val="3"/>
        <charset val="134"/>
      </rPr>
      <t>市中区</t>
    </r>
  </si>
  <si>
    <r>
      <t>峨眉山段：新建</t>
    </r>
    <r>
      <rPr>
        <b/>
        <sz val="20"/>
        <rFont val="Times New Roman"/>
        <family val="1"/>
      </rPr>
      <t>5</t>
    </r>
    <r>
      <rPr>
        <b/>
        <sz val="20"/>
        <rFont val="黑体"/>
        <family val="3"/>
        <charset val="134"/>
      </rPr>
      <t>个污水处理站日均累计处理能力</t>
    </r>
    <r>
      <rPr>
        <b/>
        <sz val="20"/>
        <rFont val="Times New Roman"/>
        <family val="1"/>
      </rPr>
      <t>1.25</t>
    </r>
    <r>
      <rPr>
        <b/>
        <sz val="20"/>
        <rFont val="黑体"/>
        <family val="3"/>
        <charset val="134"/>
      </rPr>
      <t>万吨，提标改造</t>
    </r>
    <r>
      <rPr>
        <b/>
        <sz val="20"/>
        <rFont val="Times New Roman"/>
        <family val="1"/>
      </rPr>
      <t>5</t>
    </r>
    <r>
      <rPr>
        <b/>
        <sz val="20"/>
        <rFont val="黑体"/>
        <family val="3"/>
        <charset val="134"/>
      </rPr>
      <t>个污水处理站，河道清淤</t>
    </r>
    <r>
      <rPr>
        <b/>
        <sz val="20"/>
        <rFont val="Times New Roman"/>
        <family val="1"/>
      </rPr>
      <t>4</t>
    </r>
    <r>
      <rPr>
        <b/>
        <sz val="20"/>
        <rFont val="黑体"/>
        <family val="3"/>
        <charset val="134"/>
      </rPr>
      <t>万立方，生态步道</t>
    </r>
    <r>
      <rPr>
        <b/>
        <sz val="20"/>
        <rFont val="Times New Roman"/>
        <family val="1"/>
      </rPr>
      <t>20</t>
    </r>
    <r>
      <rPr>
        <b/>
        <sz val="20"/>
        <rFont val="黑体"/>
        <family val="3"/>
        <charset val="134"/>
      </rPr>
      <t>公里，服务设施</t>
    </r>
    <r>
      <rPr>
        <b/>
        <sz val="20"/>
        <rFont val="Times New Roman"/>
        <family val="1"/>
      </rPr>
      <t>5</t>
    </r>
    <r>
      <rPr>
        <b/>
        <sz val="20"/>
        <rFont val="黑体"/>
        <family val="3"/>
        <charset val="134"/>
      </rPr>
      <t>万平方米及相关管网工程。市中区段：建设苏稽古镇</t>
    </r>
    <r>
      <rPr>
        <b/>
        <sz val="20"/>
        <rFont val="Times New Roman"/>
        <family val="1"/>
      </rPr>
      <t>(</t>
    </r>
    <r>
      <rPr>
        <b/>
        <sz val="20"/>
        <rFont val="黑体"/>
        <family val="3"/>
        <charset val="134"/>
      </rPr>
      <t>二期、三期</t>
    </r>
    <r>
      <rPr>
        <b/>
        <sz val="20"/>
        <rFont val="Times New Roman"/>
        <family val="1"/>
      </rPr>
      <t>)</t>
    </r>
    <r>
      <rPr>
        <b/>
        <sz val="20"/>
        <rFont val="黑体"/>
        <family val="3"/>
        <charset val="134"/>
      </rPr>
      <t>、峨眉河风景道等项目</t>
    </r>
  </si>
  <si>
    <r>
      <t>2020</t>
    </r>
    <r>
      <rPr>
        <b/>
        <sz val="20"/>
        <rFont val="黑体"/>
        <family val="3"/>
        <charset val="134"/>
      </rPr>
      <t>年</t>
    </r>
    <r>
      <rPr>
        <b/>
        <sz val="20"/>
        <rFont val="Times New Roman"/>
        <family val="1"/>
      </rPr>
      <t>7</t>
    </r>
    <r>
      <rPr>
        <b/>
        <sz val="20"/>
        <rFont val="黑体"/>
        <family val="3"/>
        <charset val="134"/>
      </rPr>
      <t>月</t>
    </r>
  </si>
  <si>
    <r>
      <t>峨眉山段：完成污水处理厂及管网建设。市中区段：完成项目总工程量的</t>
    </r>
    <r>
      <rPr>
        <b/>
        <sz val="20"/>
        <rFont val="Times New Roman"/>
        <family val="1"/>
      </rPr>
      <t>50%</t>
    </r>
  </si>
  <si>
    <r>
      <t>峨眉山段：污水处理厂及提标改造完成竣工验收。污水管网工程施工完成</t>
    </r>
    <r>
      <rPr>
        <b/>
        <sz val="20"/>
        <rFont val="Times New Roman"/>
        <family val="1"/>
      </rPr>
      <t>40%</t>
    </r>
    <r>
      <rPr>
        <b/>
        <sz val="20"/>
        <rFont val="黑体"/>
        <family val="3"/>
        <charset val="134"/>
      </rPr>
      <t>。市中区段：完成项目总工程量的</t>
    </r>
    <r>
      <rPr>
        <b/>
        <sz val="20"/>
        <rFont val="Times New Roman"/>
        <family val="1"/>
      </rPr>
      <t>15%</t>
    </r>
  </si>
  <si>
    <r>
      <t>峨眉山段：污水管网工程施工完成</t>
    </r>
    <r>
      <rPr>
        <b/>
        <sz val="20"/>
        <rFont val="Times New Roman"/>
        <family val="1"/>
      </rPr>
      <t>70%</t>
    </r>
    <r>
      <rPr>
        <b/>
        <sz val="20"/>
        <rFont val="黑体"/>
        <family val="3"/>
        <charset val="134"/>
      </rPr>
      <t>。市中区段：完成项目总工程量的</t>
    </r>
    <r>
      <rPr>
        <b/>
        <sz val="20"/>
        <rFont val="Times New Roman"/>
        <family val="1"/>
      </rPr>
      <t>30%</t>
    </r>
  </si>
  <si>
    <r>
      <t>峨眉山段：污水管网工程完工验收。市中区段：完成项目总工程量的</t>
    </r>
    <r>
      <rPr>
        <b/>
        <sz val="20"/>
        <rFont val="Times New Roman"/>
        <family val="1"/>
      </rPr>
      <t>50%</t>
    </r>
  </si>
  <si>
    <r>
      <t>吴小怡</t>
    </r>
    <r>
      <rPr>
        <b/>
        <sz val="20"/>
        <rFont val="Times New Roman"/>
        <family val="1"/>
      </rPr>
      <t xml:space="preserve">
</t>
    </r>
    <r>
      <rPr>
        <b/>
        <sz val="20"/>
        <rFont val="黑体"/>
        <family val="3"/>
        <charset val="134"/>
      </rPr>
      <t>左小林</t>
    </r>
  </si>
  <si>
    <r>
      <t>保税物流中心（</t>
    </r>
    <r>
      <rPr>
        <b/>
        <sz val="20"/>
        <rFont val="Times New Roman"/>
        <family val="1"/>
      </rPr>
      <t>B</t>
    </r>
    <r>
      <rPr>
        <b/>
        <sz val="20"/>
        <rFont val="黑体"/>
        <family val="3"/>
        <charset val="134"/>
      </rPr>
      <t>型）</t>
    </r>
  </si>
  <si>
    <r>
      <t>乐山高新区</t>
    </r>
    <r>
      <rPr>
        <b/>
        <sz val="20"/>
        <rFont val="Times New Roman"/>
        <family val="1"/>
      </rPr>
      <t xml:space="preserve">
</t>
    </r>
    <r>
      <rPr>
        <b/>
        <sz val="20"/>
        <rFont val="黑体"/>
        <family val="3"/>
        <charset val="134"/>
      </rPr>
      <t>五通桥区</t>
    </r>
  </si>
  <si>
    <r>
      <t>项目建设围绕近期</t>
    </r>
    <r>
      <rPr>
        <b/>
        <sz val="20"/>
        <rFont val="Times New Roman"/>
        <family val="1"/>
      </rPr>
      <t>600</t>
    </r>
    <r>
      <rPr>
        <b/>
        <sz val="20"/>
        <rFont val="黑体"/>
        <family val="3"/>
        <charset val="134"/>
      </rPr>
      <t>亩的保税物流核心区（</t>
    </r>
    <r>
      <rPr>
        <b/>
        <sz val="20"/>
        <rFont val="Times New Roman"/>
        <family val="1"/>
      </rPr>
      <t>300</t>
    </r>
    <r>
      <rPr>
        <b/>
        <sz val="20"/>
        <rFont val="黑体"/>
        <family val="3"/>
        <charset val="134"/>
      </rPr>
      <t>亩）、功能配套区（</t>
    </r>
    <r>
      <rPr>
        <b/>
        <sz val="20"/>
        <rFont val="Times New Roman"/>
        <family val="1"/>
      </rPr>
      <t>300</t>
    </r>
    <r>
      <rPr>
        <b/>
        <sz val="20"/>
        <rFont val="黑体"/>
        <family val="3"/>
        <charset val="134"/>
      </rPr>
      <t>亩），中期</t>
    </r>
    <r>
      <rPr>
        <b/>
        <sz val="20"/>
        <rFont val="Times New Roman"/>
        <family val="1"/>
      </rPr>
      <t>1000</t>
    </r>
    <r>
      <rPr>
        <b/>
        <sz val="20"/>
        <rFont val="黑体"/>
        <family val="3"/>
        <charset val="134"/>
      </rPr>
      <t>亩，远期实现</t>
    </r>
    <r>
      <rPr>
        <b/>
        <sz val="20"/>
        <rFont val="Times New Roman"/>
        <family val="1"/>
      </rPr>
      <t>1</t>
    </r>
    <r>
      <rPr>
        <b/>
        <sz val="20"/>
        <rFont val="黑体"/>
        <family val="3"/>
        <charset val="134"/>
      </rPr>
      <t>平方公里的保税物流小镇总体目标，大力开展园区招商工作</t>
    </r>
  </si>
  <si>
    <r>
      <t>2021</t>
    </r>
    <r>
      <rPr>
        <b/>
        <sz val="20"/>
        <rFont val="黑体"/>
        <family val="3"/>
        <charset val="134"/>
      </rPr>
      <t>年</t>
    </r>
    <r>
      <rPr>
        <b/>
        <sz val="20"/>
        <rFont val="Times New Roman"/>
        <family val="1"/>
      </rPr>
      <t>10</t>
    </r>
    <r>
      <rPr>
        <b/>
        <sz val="20"/>
        <rFont val="黑体"/>
        <family val="3"/>
        <charset val="134"/>
      </rPr>
      <t>月底前完成一期主体工程建设，并启动二期工程建设</t>
    </r>
  </si>
  <si>
    <r>
      <t>一期主体结构完成</t>
    </r>
    <r>
      <rPr>
        <b/>
        <sz val="20"/>
        <rFont val="Times New Roman"/>
        <family val="1"/>
      </rPr>
      <t>70%</t>
    </r>
  </si>
  <si>
    <r>
      <t>吴金埔</t>
    </r>
    <r>
      <rPr>
        <b/>
        <sz val="20"/>
        <rFont val="Times New Roman"/>
        <family val="1"/>
      </rPr>
      <t xml:space="preserve">
</t>
    </r>
    <r>
      <rPr>
        <b/>
        <sz val="20"/>
        <rFont val="黑体"/>
        <family val="3"/>
        <charset val="134"/>
      </rPr>
      <t>李  良</t>
    </r>
  </si>
  <si>
    <r>
      <t>乐山高新区</t>
    </r>
    <r>
      <rPr>
        <b/>
        <sz val="20"/>
        <rFont val="Times New Roman"/>
        <family val="1"/>
      </rPr>
      <t xml:space="preserve">                                                            </t>
    </r>
    <r>
      <rPr>
        <b/>
        <sz val="20"/>
        <rFont val="黑体"/>
        <family val="3"/>
        <charset val="134"/>
      </rPr>
      <t>五通桥区</t>
    </r>
  </si>
  <si>
    <r>
      <t>完成西部冷链物流园区（一期）AB区竣工验收、</t>
    </r>
    <r>
      <rPr>
        <b/>
        <sz val="20"/>
        <rFont val="Times New Roman"/>
        <family val="1"/>
      </rPr>
      <t>2#</t>
    </r>
    <r>
      <rPr>
        <b/>
        <sz val="20"/>
        <rFont val="黑体"/>
        <family val="3"/>
        <charset val="134"/>
      </rPr>
      <t>、</t>
    </r>
    <r>
      <rPr>
        <b/>
        <sz val="20"/>
        <rFont val="Times New Roman"/>
        <family val="1"/>
      </rPr>
      <t>3#</t>
    </r>
    <r>
      <rPr>
        <b/>
        <sz val="20"/>
        <rFont val="黑体"/>
        <family val="3"/>
        <charset val="134"/>
      </rPr>
      <t>商业楼</t>
    </r>
  </si>
  <si>
    <r>
      <t>完成</t>
    </r>
    <r>
      <rPr>
        <b/>
        <sz val="20"/>
        <rFont val="Times New Roman"/>
        <family val="1"/>
      </rPr>
      <t>AB</t>
    </r>
    <r>
      <rPr>
        <b/>
        <sz val="20"/>
        <rFont val="黑体"/>
        <family val="3"/>
        <charset val="134"/>
      </rPr>
      <t>区部分主体结构施工，屋面及防水、抹面抹灰施工；</t>
    </r>
    <r>
      <rPr>
        <b/>
        <sz val="20"/>
        <rFont val="Times New Roman"/>
        <family val="1"/>
      </rPr>
      <t>2#</t>
    </r>
    <r>
      <rPr>
        <b/>
        <sz val="20"/>
        <rFont val="黑体"/>
        <family val="3"/>
        <charset val="134"/>
      </rPr>
      <t>、</t>
    </r>
    <r>
      <rPr>
        <b/>
        <sz val="20"/>
        <rFont val="Times New Roman"/>
        <family val="1"/>
      </rPr>
      <t>3#</t>
    </r>
    <r>
      <rPr>
        <b/>
        <sz val="20"/>
        <rFont val="黑体"/>
        <family val="3"/>
        <charset val="134"/>
      </rPr>
      <t>商业楼的主体验收</t>
    </r>
  </si>
  <si>
    <r>
      <t>完成</t>
    </r>
    <r>
      <rPr>
        <b/>
        <sz val="20"/>
        <rFont val="Times New Roman"/>
        <family val="1"/>
      </rPr>
      <t>AB</t>
    </r>
    <r>
      <rPr>
        <b/>
        <sz val="20"/>
        <rFont val="黑体"/>
        <family val="3"/>
        <charset val="134"/>
      </rPr>
      <t>区、</t>
    </r>
    <r>
      <rPr>
        <b/>
        <sz val="20"/>
        <rFont val="Times New Roman"/>
        <family val="1"/>
      </rPr>
      <t>2#</t>
    </r>
    <r>
      <rPr>
        <b/>
        <sz val="20"/>
        <rFont val="黑体"/>
        <family val="3"/>
        <charset val="134"/>
      </rPr>
      <t>、</t>
    </r>
    <r>
      <rPr>
        <b/>
        <sz val="20"/>
        <rFont val="Times New Roman"/>
        <family val="1"/>
      </rPr>
      <t>3#</t>
    </r>
    <r>
      <rPr>
        <b/>
        <sz val="20"/>
        <rFont val="黑体"/>
        <family val="3"/>
        <charset val="134"/>
      </rPr>
      <t>商业楼内外装修工程屋面工程、安装工程</t>
    </r>
  </si>
  <si>
    <r>
      <t>完成</t>
    </r>
    <r>
      <rPr>
        <b/>
        <sz val="20"/>
        <rFont val="Times New Roman"/>
        <family val="1"/>
      </rPr>
      <t>AB</t>
    </r>
    <r>
      <rPr>
        <b/>
        <sz val="20"/>
        <rFont val="黑体"/>
        <family val="3"/>
        <charset val="134"/>
      </rPr>
      <t>区、</t>
    </r>
    <r>
      <rPr>
        <b/>
        <sz val="20"/>
        <rFont val="Times New Roman"/>
        <family val="1"/>
      </rPr>
      <t>2#</t>
    </r>
    <r>
      <rPr>
        <b/>
        <sz val="20"/>
        <rFont val="黑体"/>
        <family val="3"/>
        <charset val="134"/>
      </rPr>
      <t>、</t>
    </r>
    <r>
      <rPr>
        <b/>
        <sz val="20"/>
        <rFont val="Times New Roman"/>
        <family val="1"/>
      </rPr>
      <t>3#</t>
    </r>
    <r>
      <rPr>
        <b/>
        <sz val="20"/>
        <rFont val="黑体"/>
        <family val="3"/>
        <charset val="134"/>
      </rPr>
      <t>商业楼给排水预埋安装、总坪施工</t>
    </r>
  </si>
  <si>
    <r>
      <t>AB</t>
    </r>
    <r>
      <rPr>
        <b/>
        <sz val="20"/>
        <rFont val="宋体"/>
        <family val="3"/>
        <charset val="134"/>
      </rPr>
      <t>区、</t>
    </r>
    <r>
      <rPr>
        <b/>
        <sz val="20"/>
        <rFont val="Times New Roman"/>
        <family val="1"/>
      </rPr>
      <t>2#</t>
    </r>
    <r>
      <rPr>
        <b/>
        <sz val="20"/>
        <rFont val="黑体"/>
        <family val="3"/>
        <charset val="134"/>
      </rPr>
      <t>、</t>
    </r>
    <r>
      <rPr>
        <b/>
        <sz val="20"/>
        <rFont val="Times New Roman"/>
        <family val="1"/>
      </rPr>
      <t>3#</t>
    </r>
    <r>
      <rPr>
        <b/>
        <sz val="20"/>
        <rFont val="黑体"/>
        <family val="3"/>
        <charset val="134"/>
      </rPr>
      <t>商业楼竣工验收</t>
    </r>
  </si>
  <si>
    <r>
      <t>项目用地面积约</t>
    </r>
    <r>
      <rPr>
        <b/>
        <sz val="20"/>
        <rFont val="Times New Roman"/>
        <family val="1"/>
      </rPr>
      <t>2090</t>
    </r>
    <r>
      <rPr>
        <b/>
        <sz val="20"/>
        <rFont val="黑体"/>
        <family val="3"/>
        <charset val="134"/>
      </rPr>
      <t>亩，由乐山环球未来城项目、嘉州故事小镇项目、大渡河十里画廊项目、嘉州国宾馆项目等构成，建设环球购物中心、特色小镇、高端酒店等，建筑总规模约</t>
    </r>
    <r>
      <rPr>
        <b/>
        <sz val="20"/>
        <rFont val="Times New Roman"/>
        <family val="1"/>
      </rPr>
      <t>290</t>
    </r>
    <r>
      <rPr>
        <b/>
        <sz val="20"/>
        <rFont val="黑体"/>
        <family val="3"/>
        <charset val="134"/>
      </rPr>
      <t>万平方米</t>
    </r>
  </si>
  <si>
    <r>
      <t>2021</t>
    </r>
    <r>
      <rPr>
        <b/>
        <sz val="20"/>
        <rFont val="黑体"/>
        <family val="3"/>
        <charset val="134"/>
      </rPr>
      <t>年</t>
    </r>
    <r>
      <rPr>
        <b/>
        <sz val="20"/>
        <rFont val="Times New Roman"/>
        <family val="1"/>
      </rPr>
      <t>5</t>
    </r>
    <r>
      <rPr>
        <b/>
        <sz val="20"/>
        <rFont val="黑体"/>
        <family val="3"/>
        <charset val="134"/>
      </rPr>
      <t>月</t>
    </r>
  </si>
  <si>
    <r>
      <t>按进度推进乐山环球未来城项目建设</t>
    </r>
    <r>
      <rPr>
        <b/>
        <sz val="20"/>
        <rFont val="宋体"/>
        <family val="3"/>
        <charset val="134"/>
      </rPr>
      <t>，</t>
    </r>
    <r>
      <rPr>
        <b/>
        <sz val="20"/>
        <rFont val="黑体"/>
        <family val="3"/>
        <charset val="134"/>
      </rPr>
      <t>开展主体施工</t>
    </r>
  </si>
  <si>
    <r>
      <t>乐山环球未来城项目主体完成</t>
    </r>
    <r>
      <rPr>
        <b/>
        <sz val="20"/>
        <rFont val="Times New Roman"/>
        <family val="1"/>
      </rPr>
      <t>20%</t>
    </r>
    <r>
      <rPr>
        <b/>
        <sz val="20"/>
        <rFont val="黑体"/>
        <family val="3"/>
        <charset val="134"/>
      </rPr>
      <t>，开展大渡河十里画廊前期工作</t>
    </r>
  </si>
  <si>
    <r>
      <t>2022-2025</t>
    </r>
    <r>
      <rPr>
        <b/>
        <sz val="20"/>
        <rFont val="黑体"/>
        <family val="3"/>
        <charset val="134"/>
      </rPr>
      <t>年</t>
    </r>
  </si>
  <si>
    <r>
      <t>建设国际会议中心</t>
    </r>
    <r>
      <rPr>
        <b/>
        <sz val="20"/>
        <rFont val="Times New Roman"/>
        <family val="1"/>
      </rPr>
      <t>3</t>
    </r>
    <r>
      <rPr>
        <b/>
        <sz val="20"/>
        <rFont val="黑体"/>
        <family val="3"/>
        <charset val="134"/>
      </rPr>
      <t>万平方米，占地约</t>
    </r>
    <r>
      <rPr>
        <b/>
        <sz val="20"/>
        <rFont val="Times New Roman"/>
        <family val="1"/>
      </rPr>
      <t>58</t>
    </r>
    <r>
      <rPr>
        <b/>
        <sz val="20"/>
        <rFont val="黑体"/>
        <family val="3"/>
        <charset val="134"/>
      </rPr>
      <t>亩，展览中心</t>
    </r>
    <r>
      <rPr>
        <b/>
        <sz val="20"/>
        <rFont val="Times New Roman"/>
        <family val="1"/>
      </rPr>
      <t>8</t>
    </r>
    <r>
      <rPr>
        <b/>
        <sz val="20"/>
        <rFont val="黑体"/>
        <family val="3"/>
        <charset val="134"/>
      </rPr>
      <t>万平方米，占地约</t>
    </r>
    <r>
      <rPr>
        <b/>
        <sz val="20"/>
        <rFont val="Times New Roman"/>
        <family val="1"/>
      </rPr>
      <t>120</t>
    </r>
    <r>
      <rPr>
        <b/>
        <sz val="20"/>
        <rFont val="黑体"/>
        <family val="3"/>
        <charset val="134"/>
      </rPr>
      <t>亩，及相关基础配套设施</t>
    </r>
  </si>
  <si>
    <r>
      <t>2022</t>
    </r>
    <r>
      <rPr>
        <b/>
        <sz val="20"/>
        <rFont val="黑体"/>
        <family val="3"/>
        <charset val="134"/>
      </rPr>
      <t>年</t>
    </r>
    <r>
      <rPr>
        <b/>
        <sz val="20"/>
        <rFont val="Times New Roman"/>
        <family val="1"/>
      </rPr>
      <t>12</t>
    </r>
    <r>
      <rPr>
        <b/>
        <sz val="20"/>
        <rFont val="黑体"/>
        <family val="3"/>
        <charset val="134"/>
      </rPr>
      <t>月</t>
    </r>
  </si>
  <si>
    <r>
      <t>项目占地约</t>
    </r>
    <r>
      <rPr>
        <b/>
        <sz val="20"/>
        <rFont val="Times New Roman"/>
        <family val="1"/>
      </rPr>
      <t>252</t>
    </r>
    <r>
      <rPr>
        <b/>
        <sz val="20"/>
        <rFont val="黑体"/>
        <family val="3"/>
        <charset val="134"/>
      </rPr>
      <t>亩，实施征地拆迁，新开工教学楼、宿舍楼、食堂、体育设施、办公楼等建筑面积约</t>
    </r>
    <r>
      <rPr>
        <b/>
        <sz val="20"/>
        <rFont val="Times New Roman"/>
        <family val="1"/>
      </rPr>
      <t>13.6</t>
    </r>
    <r>
      <rPr>
        <b/>
        <sz val="20"/>
        <rFont val="黑体"/>
        <family val="3"/>
        <charset val="134"/>
      </rPr>
      <t>万平方米</t>
    </r>
  </si>
  <si>
    <r>
      <t>成定彬</t>
    </r>
    <r>
      <rPr>
        <b/>
        <sz val="20"/>
        <rFont val="Times New Roman"/>
        <family val="1"/>
      </rPr>
      <t xml:space="preserve">
</t>
    </r>
    <r>
      <rPr>
        <b/>
        <sz val="20"/>
        <rFont val="黑体"/>
        <family val="3"/>
        <charset val="134"/>
      </rPr>
      <t>左小林</t>
    </r>
  </si>
  <si>
    <r>
      <t>市教育局</t>
    </r>
    <r>
      <rPr>
        <b/>
        <sz val="20"/>
        <rFont val="Times New Roman"/>
        <family val="1"/>
      </rPr>
      <t xml:space="preserve">
</t>
    </r>
    <r>
      <rPr>
        <b/>
        <sz val="20"/>
        <rFont val="黑体"/>
        <family val="3"/>
        <charset val="134"/>
      </rPr>
      <t>苏稽新区</t>
    </r>
  </si>
  <si>
    <r>
      <t>项目占地</t>
    </r>
    <r>
      <rPr>
        <b/>
        <sz val="20"/>
        <rFont val="Times New Roman"/>
        <family val="1"/>
      </rPr>
      <t>1600</t>
    </r>
    <r>
      <rPr>
        <b/>
        <sz val="20"/>
        <rFont val="黑体"/>
        <family val="3"/>
        <charset val="134"/>
      </rPr>
      <t>亩，建筑面积约</t>
    </r>
    <r>
      <rPr>
        <b/>
        <sz val="20"/>
        <rFont val="Times New Roman"/>
        <family val="1"/>
      </rPr>
      <t>56.89</t>
    </r>
    <r>
      <rPr>
        <b/>
        <sz val="20"/>
        <rFont val="黑体"/>
        <family val="3"/>
        <charset val="134"/>
      </rPr>
      <t>万平方米。建设内容包括新开工教学楼、实验楼、宿舍、食堂</t>
    </r>
    <r>
      <rPr>
        <b/>
        <sz val="20"/>
        <rFont val="Times New Roman"/>
        <family val="1"/>
      </rPr>
      <t xml:space="preserve"> </t>
    </r>
    <r>
      <rPr>
        <b/>
        <sz val="20"/>
        <rFont val="黑体"/>
        <family val="3"/>
        <charset val="134"/>
      </rPr>
      <t>、办公楼、图书馆等基础设施</t>
    </r>
  </si>
  <si>
    <r>
      <t>完成项目土石方施工，加快基础施工，完成</t>
    </r>
    <r>
      <rPr>
        <b/>
        <sz val="20"/>
        <rFont val="Times New Roman"/>
        <family val="1"/>
      </rPr>
      <t>50%</t>
    </r>
  </si>
  <si>
    <r>
      <t>开展项目土地下清和土石方作业，土石方完成</t>
    </r>
    <r>
      <rPr>
        <b/>
        <sz val="20"/>
        <rFont val="Times New Roman"/>
        <family val="1"/>
      </rPr>
      <t>20%</t>
    </r>
  </si>
  <si>
    <r>
      <t>完成项目土地下清，加快土石方作业，土石方完成</t>
    </r>
    <r>
      <rPr>
        <b/>
        <sz val="20"/>
        <rFont val="Times New Roman"/>
        <family val="1"/>
      </rPr>
      <t>60%</t>
    </r>
  </si>
  <si>
    <r>
      <t>加快项目基础施工，完成</t>
    </r>
    <r>
      <rPr>
        <b/>
        <sz val="20"/>
        <rFont val="Times New Roman"/>
        <family val="1"/>
      </rPr>
      <t>50%</t>
    </r>
  </si>
  <si>
    <r>
      <t>项目占地约</t>
    </r>
    <r>
      <rPr>
        <b/>
        <sz val="20"/>
        <rFont val="Times New Roman"/>
        <family val="1"/>
      </rPr>
      <t>90</t>
    </r>
    <r>
      <rPr>
        <b/>
        <sz val="20"/>
        <rFont val="黑体"/>
        <family val="3"/>
        <charset val="134"/>
      </rPr>
      <t>亩，建筑面积约</t>
    </r>
    <r>
      <rPr>
        <b/>
        <sz val="20"/>
        <rFont val="Times New Roman"/>
        <family val="1"/>
      </rPr>
      <t>8.12</t>
    </r>
    <r>
      <rPr>
        <b/>
        <sz val="20"/>
        <rFont val="宋体"/>
        <family val="3"/>
        <charset val="134"/>
      </rPr>
      <t>万平方米</t>
    </r>
    <r>
      <rPr>
        <b/>
        <sz val="20"/>
        <rFont val="黑体"/>
        <family val="3"/>
        <charset val="134"/>
      </rPr>
      <t>。拟建教学科研大楼、学术报告厅、综合楼、信息中心、图书大楼、学员宿舍、学员食堂、室内运动中心、室外运动场地、地下停车场、服务管理用房等</t>
    </r>
  </si>
  <si>
    <r>
      <t>完成土地下清，开展土石方作业及基础施工，土石方完成</t>
    </r>
    <r>
      <rPr>
        <b/>
        <sz val="20"/>
        <rFont val="Times New Roman"/>
        <family val="1"/>
      </rPr>
      <t>40%</t>
    </r>
  </si>
  <si>
    <r>
      <t>完成土石方作业，基础施工完成</t>
    </r>
    <r>
      <rPr>
        <b/>
        <sz val="20"/>
        <rFont val="Times New Roman"/>
        <family val="1"/>
      </rPr>
      <t>50%</t>
    </r>
  </si>
  <si>
    <r>
      <t>赖</t>
    </r>
    <r>
      <rPr>
        <b/>
        <sz val="20"/>
        <rFont val="Times New Roman"/>
        <family val="1"/>
      </rPr>
      <t xml:space="preserve">  </t>
    </r>
    <r>
      <rPr>
        <b/>
        <sz val="20"/>
        <rFont val="黑体"/>
        <family val="3"/>
        <charset val="134"/>
      </rPr>
      <t>俊</t>
    </r>
  </si>
  <si>
    <r>
      <t>总用地面积</t>
    </r>
    <r>
      <rPr>
        <b/>
        <sz val="20"/>
        <rFont val="Times New Roman"/>
        <family val="1"/>
      </rPr>
      <t>15.78</t>
    </r>
    <r>
      <rPr>
        <b/>
        <sz val="20"/>
        <rFont val="黑体"/>
        <family val="3"/>
        <charset val="134"/>
      </rPr>
      <t>万平方米，建筑面积</t>
    </r>
    <r>
      <rPr>
        <b/>
        <sz val="20"/>
        <rFont val="Times New Roman"/>
        <family val="1"/>
      </rPr>
      <t>14.3</t>
    </r>
    <r>
      <rPr>
        <b/>
        <sz val="20"/>
        <rFont val="黑体"/>
        <family val="3"/>
        <charset val="134"/>
      </rPr>
      <t>万平方米。由门诊、急诊楼、医技楼、住院楼和锅炉房、污水处理、疗养院区组成</t>
    </r>
  </si>
  <si>
    <r>
      <t>完成内外装饰40</t>
    </r>
    <r>
      <rPr>
        <b/>
        <sz val="20"/>
        <rFont val="Times New Roman"/>
        <family val="1"/>
      </rPr>
      <t>%</t>
    </r>
  </si>
  <si>
    <r>
      <t>五通桥区</t>
    </r>
    <r>
      <rPr>
        <b/>
        <sz val="20"/>
        <rFont val="Times New Roman"/>
        <family val="1"/>
      </rPr>
      <t xml:space="preserve">
</t>
    </r>
    <r>
      <rPr>
        <b/>
        <sz val="20"/>
        <rFont val="黑体"/>
        <family val="3"/>
        <charset val="134"/>
      </rPr>
      <t>市卫生健康委</t>
    </r>
  </si>
  <si>
    <r>
      <t>占地24万平方米，新开工约</t>
    </r>
    <r>
      <rPr>
        <b/>
        <sz val="20"/>
        <rFont val="Times New Roman"/>
        <family val="1"/>
      </rPr>
      <t>38</t>
    </r>
    <r>
      <rPr>
        <b/>
        <sz val="20"/>
        <rFont val="黑体"/>
        <family val="3"/>
        <charset val="134"/>
      </rPr>
      <t>万平方米，地上建筑面积约</t>
    </r>
    <r>
      <rPr>
        <b/>
        <sz val="20"/>
        <rFont val="Times New Roman"/>
        <family val="1"/>
      </rPr>
      <t>26</t>
    </r>
    <r>
      <rPr>
        <b/>
        <sz val="20"/>
        <rFont val="黑体"/>
        <family val="3"/>
        <charset val="134"/>
      </rPr>
      <t>万平方米，地下建筑面积约</t>
    </r>
    <r>
      <rPr>
        <b/>
        <sz val="20"/>
        <rFont val="Times New Roman"/>
        <family val="1"/>
      </rPr>
      <t>12</t>
    </r>
    <r>
      <rPr>
        <b/>
        <sz val="20"/>
        <rFont val="黑体"/>
        <family val="3"/>
        <charset val="134"/>
      </rPr>
      <t>万平方米。主要建设内容包括急诊、门诊、医技、住院、保障系统、行政办公及院内生活用房、地下车库及设备用房</t>
    </r>
  </si>
  <si>
    <r>
      <t>二次结构完成</t>
    </r>
    <r>
      <rPr>
        <b/>
        <sz val="20"/>
        <rFont val="Times New Roman"/>
        <family val="1"/>
      </rPr>
      <t>80%</t>
    </r>
    <r>
      <rPr>
        <b/>
        <sz val="20"/>
        <rFont val="黑体"/>
        <family val="3"/>
        <charset val="134"/>
      </rPr>
      <t>，机电安装工程完成</t>
    </r>
    <r>
      <rPr>
        <b/>
        <sz val="20"/>
        <rFont val="Times New Roman"/>
        <family val="1"/>
      </rPr>
      <t>50%</t>
    </r>
    <r>
      <rPr>
        <b/>
        <sz val="20"/>
        <rFont val="黑体"/>
        <family val="3"/>
        <charset val="134"/>
      </rPr>
      <t>；屋面工程完成</t>
    </r>
    <r>
      <rPr>
        <b/>
        <sz val="20"/>
        <rFont val="Times New Roman"/>
        <family val="1"/>
      </rPr>
      <t>100%</t>
    </r>
    <r>
      <rPr>
        <b/>
        <sz val="20"/>
        <rFont val="黑体"/>
        <family val="3"/>
        <charset val="134"/>
      </rPr>
      <t>；幕墙工程完成</t>
    </r>
    <r>
      <rPr>
        <b/>
        <sz val="20"/>
        <rFont val="Times New Roman"/>
        <family val="1"/>
      </rPr>
      <t>75%</t>
    </r>
    <r>
      <rPr>
        <b/>
        <sz val="20"/>
        <rFont val="黑体"/>
        <family val="3"/>
        <charset val="134"/>
      </rPr>
      <t>；室内装饰装修完成</t>
    </r>
    <r>
      <rPr>
        <b/>
        <sz val="20"/>
        <rFont val="Times New Roman"/>
        <family val="1"/>
      </rPr>
      <t>50%</t>
    </r>
    <r>
      <rPr>
        <b/>
        <sz val="20"/>
        <rFont val="黑体"/>
        <family val="3"/>
        <charset val="134"/>
      </rPr>
      <t>；医疗系统专项完成</t>
    </r>
    <r>
      <rPr>
        <b/>
        <sz val="20"/>
        <rFont val="Times New Roman"/>
        <family val="1"/>
      </rPr>
      <t>50%</t>
    </r>
  </si>
  <si>
    <r>
      <t>二次结构完成</t>
    </r>
    <r>
      <rPr>
        <b/>
        <sz val="20"/>
        <rFont val="Times New Roman"/>
        <family val="1"/>
      </rPr>
      <t>10%</t>
    </r>
    <r>
      <rPr>
        <b/>
        <sz val="20"/>
        <rFont val="黑体"/>
        <family val="3"/>
        <charset val="134"/>
      </rPr>
      <t>；机电安装工程完成</t>
    </r>
    <r>
      <rPr>
        <b/>
        <sz val="20"/>
        <rFont val="Times New Roman"/>
        <family val="1"/>
      </rPr>
      <t>10%</t>
    </r>
    <r>
      <rPr>
        <b/>
        <sz val="20"/>
        <rFont val="黑体"/>
        <family val="3"/>
        <charset val="134"/>
      </rPr>
      <t>；屋面工程完成</t>
    </r>
    <r>
      <rPr>
        <b/>
        <sz val="20"/>
        <rFont val="Times New Roman"/>
        <family val="1"/>
      </rPr>
      <t>10%</t>
    </r>
    <r>
      <rPr>
        <b/>
        <sz val="20"/>
        <rFont val="黑体"/>
        <family val="3"/>
        <charset val="134"/>
      </rPr>
      <t>；幕墙工程完成</t>
    </r>
    <r>
      <rPr>
        <b/>
        <sz val="20"/>
        <rFont val="Times New Roman"/>
        <family val="1"/>
      </rPr>
      <t>5%</t>
    </r>
    <r>
      <rPr>
        <b/>
        <sz val="20"/>
        <rFont val="黑体"/>
        <family val="3"/>
        <charset val="134"/>
      </rPr>
      <t>；室内装饰装修完成</t>
    </r>
    <r>
      <rPr>
        <b/>
        <sz val="20"/>
        <rFont val="Times New Roman"/>
        <family val="1"/>
      </rPr>
      <t>5%</t>
    </r>
  </si>
  <si>
    <r>
      <t>二次结构完成40</t>
    </r>
    <r>
      <rPr>
        <b/>
        <sz val="20"/>
        <rFont val="Times New Roman"/>
        <family val="1"/>
      </rPr>
      <t>%</t>
    </r>
    <r>
      <rPr>
        <b/>
        <sz val="20"/>
        <rFont val="黑体"/>
        <family val="3"/>
        <charset val="134"/>
      </rPr>
      <t>；机电安装工程完成20</t>
    </r>
    <r>
      <rPr>
        <b/>
        <sz val="20"/>
        <rFont val="Times New Roman"/>
        <family val="1"/>
      </rPr>
      <t>%</t>
    </r>
    <r>
      <rPr>
        <b/>
        <sz val="20"/>
        <rFont val="黑体"/>
        <family val="3"/>
        <charset val="134"/>
      </rPr>
      <t>；屋面工程完成</t>
    </r>
    <r>
      <rPr>
        <b/>
        <sz val="20"/>
        <rFont val="Times New Roman"/>
        <family val="1"/>
      </rPr>
      <t>50%</t>
    </r>
    <r>
      <rPr>
        <b/>
        <sz val="20"/>
        <rFont val="黑体"/>
        <family val="3"/>
        <charset val="134"/>
      </rPr>
      <t>；幕墙工程完成25</t>
    </r>
    <r>
      <rPr>
        <b/>
        <sz val="20"/>
        <rFont val="Times New Roman"/>
        <family val="1"/>
      </rPr>
      <t>%</t>
    </r>
    <r>
      <rPr>
        <b/>
        <sz val="20"/>
        <rFont val="黑体"/>
        <family val="3"/>
        <charset val="134"/>
      </rPr>
      <t>；室内装饰装修完成15</t>
    </r>
    <r>
      <rPr>
        <b/>
        <sz val="20"/>
        <rFont val="Times New Roman"/>
        <family val="1"/>
      </rPr>
      <t>%</t>
    </r>
  </si>
  <si>
    <r>
      <t>二次结构完成60</t>
    </r>
    <r>
      <rPr>
        <b/>
        <sz val="20"/>
        <rFont val="Times New Roman"/>
        <family val="1"/>
      </rPr>
      <t>%</t>
    </r>
    <r>
      <rPr>
        <b/>
        <sz val="20"/>
        <rFont val="黑体"/>
        <family val="3"/>
        <charset val="134"/>
      </rPr>
      <t>；机电安装工程完成30</t>
    </r>
    <r>
      <rPr>
        <b/>
        <sz val="20"/>
        <rFont val="Times New Roman"/>
        <family val="1"/>
      </rPr>
      <t>%</t>
    </r>
    <r>
      <rPr>
        <b/>
        <sz val="20"/>
        <rFont val="黑体"/>
        <family val="3"/>
        <charset val="134"/>
      </rPr>
      <t>；屋面工程完成</t>
    </r>
    <r>
      <rPr>
        <b/>
        <sz val="20"/>
        <rFont val="Times New Roman"/>
        <family val="1"/>
      </rPr>
      <t>90%</t>
    </r>
    <r>
      <rPr>
        <b/>
        <sz val="20"/>
        <rFont val="黑体"/>
        <family val="3"/>
        <charset val="134"/>
      </rPr>
      <t>；幕墙工程完成45</t>
    </r>
    <r>
      <rPr>
        <b/>
        <sz val="20"/>
        <rFont val="Times New Roman"/>
        <family val="1"/>
      </rPr>
      <t>%</t>
    </r>
    <r>
      <rPr>
        <b/>
        <sz val="20"/>
        <rFont val="黑体"/>
        <family val="3"/>
        <charset val="134"/>
      </rPr>
      <t>；室内装饰装修完成30</t>
    </r>
    <r>
      <rPr>
        <b/>
        <sz val="20"/>
        <rFont val="Times New Roman"/>
        <family val="1"/>
      </rPr>
      <t>%</t>
    </r>
    <r>
      <rPr>
        <b/>
        <sz val="20"/>
        <rFont val="黑体"/>
        <family val="3"/>
        <charset val="134"/>
      </rPr>
      <t>；医疗系统专项完成</t>
    </r>
    <r>
      <rPr>
        <b/>
        <sz val="20"/>
        <rFont val="Times New Roman"/>
        <family val="1"/>
      </rPr>
      <t>20%</t>
    </r>
  </si>
  <si>
    <r>
      <t>二次结构完成80</t>
    </r>
    <r>
      <rPr>
        <b/>
        <sz val="20"/>
        <rFont val="Times New Roman"/>
        <family val="1"/>
      </rPr>
      <t>%</t>
    </r>
    <r>
      <rPr>
        <b/>
        <sz val="20"/>
        <rFont val="黑体"/>
        <family val="3"/>
        <charset val="134"/>
      </rPr>
      <t>；机电安装工程完成50</t>
    </r>
    <r>
      <rPr>
        <b/>
        <sz val="20"/>
        <rFont val="Times New Roman"/>
        <family val="1"/>
      </rPr>
      <t>%</t>
    </r>
    <r>
      <rPr>
        <b/>
        <sz val="20"/>
        <rFont val="黑体"/>
        <family val="3"/>
        <charset val="134"/>
      </rPr>
      <t>；屋面工程完成</t>
    </r>
    <r>
      <rPr>
        <b/>
        <sz val="20"/>
        <rFont val="Times New Roman"/>
        <family val="1"/>
      </rPr>
      <t>100%</t>
    </r>
    <r>
      <rPr>
        <b/>
        <sz val="20"/>
        <rFont val="黑体"/>
        <family val="3"/>
        <charset val="134"/>
      </rPr>
      <t>；幕墙工程完成75</t>
    </r>
    <r>
      <rPr>
        <b/>
        <sz val="20"/>
        <rFont val="Times New Roman"/>
        <family val="1"/>
      </rPr>
      <t>%</t>
    </r>
    <r>
      <rPr>
        <b/>
        <sz val="20"/>
        <rFont val="黑体"/>
        <family val="3"/>
        <charset val="134"/>
      </rPr>
      <t>；室内装饰装修完成50</t>
    </r>
    <r>
      <rPr>
        <b/>
        <sz val="20"/>
        <rFont val="Times New Roman"/>
        <family val="1"/>
      </rPr>
      <t>%</t>
    </r>
    <r>
      <rPr>
        <b/>
        <sz val="20"/>
        <rFont val="黑体"/>
        <family val="3"/>
        <charset val="134"/>
      </rPr>
      <t>；医疗系统专项完成50</t>
    </r>
    <r>
      <rPr>
        <b/>
        <sz val="20"/>
        <rFont val="Times New Roman"/>
        <family val="1"/>
      </rPr>
      <t>%</t>
    </r>
  </si>
  <si>
    <r>
      <t>吴金埔</t>
    </r>
    <r>
      <rPr>
        <b/>
        <sz val="20"/>
        <rFont val="Times New Roman"/>
        <family val="1"/>
      </rPr>
      <t xml:space="preserve">
</t>
    </r>
    <r>
      <rPr>
        <b/>
        <sz val="20"/>
        <rFont val="黑体"/>
        <family val="3"/>
        <charset val="134"/>
      </rPr>
      <t>陈  昆</t>
    </r>
  </si>
  <si>
    <r>
      <t>乐山高新区</t>
    </r>
    <r>
      <rPr>
        <b/>
        <sz val="20"/>
        <rFont val="Times New Roman"/>
        <family val="1"/>
      </rPr>
      <t xml:space="preserve">
</t>
    </r>
    <r>
      <rPr>
        <b/>
        <sz val="20"/>
        <rFont val="黑体"/>
        <family val="3"/>
        <charset val="134"/>
      </rPr>
      <t>市卫生健康委</t>
    </r>
  </si>
  <si>
    <r>
      <t>占地约7.5</t>
    </r>
    <r>
      <rPr>
        <b/>
        <sz val="20"/>
        <rFont val="宋体"/>
        <family val="3"/>
        <charset val="134"/>
      </rPr>
      <t>万平方米</t>
    </r>
    <r>
      <rPr>
        <b/>
        <sz val="20"/>
        <rFont val="黑体"/>
        <family val="3"/>
        <charset val="134"/>
      </rPr>
      <t>，建筑面积约</t>
    </r>
    <r>
      <rPr>
        <b/>
        <sz val="20"/>
        <rFont val="Times New Roman"/>
        <family val="1"/>
      </rPr>
      <t>11</t>
    </r>
    <r>
      <rPr>
        <b/>
        <sz val="20"/>
        <rFont val="宋体"/>
        <family val="3"/>
        <charset val="134"/>
      </rPr>
      <t>万</t>
    </r>
    <r>
      <rPr>
        <b/>
        <sz val="20"/>
        <rFont val="黑体"/>
        <family val="3"/>
        <charset val="134"/>
      </rPr>
      <t>平方米，新开工门急诊医技大楼、住院大楼、行政后勤大楼、地下停车场等</t>
    </r>
  </si>
  <si>
    <r>
      <t>左小林</t>
    </r>
    <r>
      <rPr>
        <b/>
        <sz val="20"/>
        <rFont val="Times New Roman"/>
        <family val="1"/>
      </rPr>
      <t xml:space="preserve">
</t>
    </r>
    <r>
      <rPr>
        <b/>
        <sz val="20"/>
        <rFont val="黑体"/>
        <family val="3"/>
        <charset val="134"/>
      </rPr>
      <t>陈  昆</t>
    </r>
  </si>
  <si>
    <r>
      <t>市中区</t>
    </r>
    <r>
      <rPr>
        <b/>
        <sz val="20"/>
        <rFont val="Times New Roman"/>
        <family val="1"/>
      </rPr>
      <t xml:space="preserve">
</t>
    </r>
    <r>
      <rPr>
        <b/>
        <sz val="20"/>
        <rFont val="黑体"/>
        <family val="3"/>
        <charset val="134"/>
      </rPr>
      <t>市卫生健康委</t>
    </r>
  </si>
  <si>
    <t>乐山市乐知中学校园新建工程</t>
    <phoneticPr fontId="17" type="noConversion"/>
  </si>
  <si>
    <r>
      <t>项目占地约8.8万平方米，按</t>
    </r>
    <r>
      <rPr>
        <b/>
        <sz val="20"/>
        <rFont val="Times New Roman"/>
        <family val="1"/>
      </rPr>
      <t>3600</t>
    </r>
    <r>
      <rPr>
        <b/>
        <sz val="20"/>
        <rFont val="黑体"/>
        <family val="3"/>
        <charset val="134"/>
      </rPr>
      <t>人（其中住校生</t>
    </r>
    <r>
      <rPr>
        <b/>
        <sz val="20"/>
        <rFont val="Times New Roman"/>
        <family val="1"/>
      </rPr>
      <t>2000</t>
    </r>
    <r>
      <rPr>
        <b/>
        <sz val="20"/>
        <rFont val="黑体"/>
        <family val="3"/>
        <charset val="134"/>
      </rPr>
      <t>人）规模进行总体规划建设新校区</t>
    </r>
  </si>
  <si>
    <r>
      <t>杜  驰</t>
    </r>
    <r>
      <rPr>
        <b/>
        <sz val="20"/>
        <rFont val="Times New Roman"/>
        <family val="1"/>
      </rPr>
      <t xml:space="preserve">
</t>
    </r>
    <r>
      <rPr>
        <b/>
        <sz val="20"/>
        <rFont val="黑体"/>
        <family val="3"/>
        <charset val="134"/>
      </rPr>
      <t>成定彬</t>
    </r>
  </si>
  <si>
    <r>
      <t>市住房城乡建设局</t>
    </r>
    <r>
      <rPr>
        <b/>
        <sz val="20"/>
        <rFont val="Times New Roman"/>
        <family val="1"/>
      </rPr>
      <t xml:space="preserve">
</t>
    </r>
    <r>
      <rPr>
        <b/>
        <sz val="20"/>
        <rFont val="黑体"/>
        <family val="3"/>
        <charset val="134"/>
      </rPr>
      <t>市教育局</t>
    </r>
  </si>
  <si>
    <r>
      <t>改造现有场馆</t>
    </r>
    <r>
      <rPr>
        <b/>
        <sz val="20"/>
        <rFont val="Times New Roman"/>
        <family val="1"/>
      </rPr>
      <t>2.57</t>
    </r>
    <r>
      <rPr>
        <b/>
        <sz val="20"/>
        <rFont val="宋体"/>
        <family val="3"/>
        <charset val="134"/>
      </rPr>
      <t>万平方米</t>
    </r>
    <r>
      <rPr>
        <b/>
        <sz val="20"/>
        <rFont val="黑体"/>
        <family val="3"/>
        <charset val="134"/>
      </rPr>
      <t>；新建地下停车场</t>
    </r>
    <r>
      <rPr>
        <b/>
        <sz val="20"/>
        <rFont val="Times New Roman"/>
        <family val="1"/>
      </rPr>
      <t>1.13</t>
    </r>
    <r>
      <rPr>
        <b/>
        <sz val="20"/>
        <rFont val="宋体"/>
        <family val="3"/>
        <charset val="134"/>
      </rPr>
      <t>万平方米</t>
    </r>
    <r>
      <rPr>
        <b/>
        <sz val="20"/>
        <rFont val="黑体"/>
        <family val="3"/>
        <charset val="134"/>
      </rPr>
      <t>及配套设施；新建综合训练馆</t>
    </r>
    <r>
      <rPr>
        <b/>
        <sz val="20"/>
        <rFont val="Times New Roman"/>
        <family val="1"/>
      </rPr>
      <t>4000</t>
    </r>
    <r>
      <rPr>
        <b/>
        <sz val="20"/>
        <rFont val="宋体"/>
        <family val="3"/>
        <charset val="134"/>
      </rPr>
      <t>平方米</t>
    </r>
    <r>
      <rPr>
        <b/>
        <sz val="20"/>
        <rFont val="黑体"/>
        <family val="3"/>
        <charset val="134"/>
      </rPr>
      <t>；绿化景观</t>
    </r>
    <r>
      <rPr>
        <b/>
        <sz val="20"/>
        <rFont val="Times New Roman"/>
        <family val="1"/>
      </rPr>
      <t>1.5</t>
    </r>
    <r>
      <rPr>
        <b/>
        <sz val="20"/>
        <rFont val="宋体"/>
        <family val="3"/>
        <charset val="134"/>
      </rPr>
      <t>万平方米</t>
    </r>
  </si>
  <si>
    <r>
      <t>地下停车场主体完工，总体工程量完成</t>
    </r>
    <r>
      <rPr>
        <b/>
        <sz val="20"/>
        <rFont val="Times New Roman"/>
        <family val="1"/>
      </rPr>
      <t>90%</t>
    </r>
    <r>
      <rPr>
        <b/>
        <sz val="20"/>
        <rFont val="黑体"/>
        <family val="3"/>
        <charset val="134"/>
      </rPr>
      <t>；体育馆、体育场、游泳馆内部改造完工，外部改造完成</t>
    </r>
    <r>
      <rPr>
        <b/>
        <sz val="20"/>
        <rFont val="Times New Roman"/>
        <family val="1"/>
      </rPr>
      <t>60%</t>
    </r>
    <r>
      <rPr>
        <b/>
        <sz val="20"/>
        <rFont val="黑体"/>
        <family val="3"/>
        <charset val="134"/>
      </rPr>
      <t>；体育馆扩建（综合训练馆）内部工程完工，总工程量完成</t>
    </r>
    <r>
      <rPr>
        <b/>
        <sz val="20"/>
        <rFont val="Times New Roman"/>
        <family val="1"/>
      </rPr>
      <t>80%</t>
    </r>
  </si>
  <si>
    <r>
      <t>地下停车场完成总工程量的</t>
    </r>
    <r>
      <rPr>
        <b/>
        <sz val="20"/>
        <rFont val="Times New Roman"/>
        <family val="1"/>
      </rPr>
      <t>50%</t>
    </r>
    <r>
      <rPr>
        <b/>
        <sz val="20"/>
        <rFont val="黑体"/>
        <family val="3"/>
        <charset val="134"/>
      </rPr>
      <t>；体育馆、体育场改造完成总进度的</t>
    </r>
    <r>
      <rPr>
        <b/>
        <sz val="20"/>
        <rFont val="Times New Roman"/>
        <family val="1"/>
      </rPr>
      <t>30%</t>
    </r>
    <r>
      <rPr>
        <b/>
        <sz val="20"/>
        <rFont val="黑体"/>
        <family val="3"/>
        <charset val="134"/>
      </rPr>
      <t>；体育馆扩建部分主体工程完成；游泳馆改造进场施工</t>
    </r>
  </si>
  <si>
    <r>
      <t>地下停车场完成总工程量的</t>
    </r>
    <r>
      <rPr>
        <b/>
        <sz val="20"/>
        <rFont val="Times New Roman"/>
        <family val="1"/>
      </rPr>
      <t>90%</t>
    </r>
    <r>
      <rPr>
        <b/>
        <sz val="20"/>
        <rFont val="黑体"/>
        <family val="3"/>
        <charset val="134"/>
      </rPr>
      <t>；体育馆、体育场内部改造完工，外部改造完成60%；游泳馆改造完成</t>
    </r>
    <r>
      <rPr>
        <b/>
        <sz val="20"/>
        <rFont val="Times New Roman"/>
        <family val="1"/>
      </rPr>
      <t>100%</t>
    </r>
  </si>
  <si>
    <r>
      <t>市体育局</t>
    </r>
    <r>
      <rPr>
        <b/>
        <sz val="20"/>
        <rFont val="Times New Roman"/>
        <family val="1"/>
      </rPr>
      <t xml:space="preserve">
</t>
    </r>
    <r>
      <rPr>
        <b/>
        <sz val="20"/>
        <rFont val="黑体"/>
        <family val="3"/>
        <charset val="134"/>
      </rPr>
      <t>市住房城乡建设局</t>
    </r>
  </si>
  <si>
    <r>
      <t>全市</t>
    </r>
    <r>
      <rPr>
        <b/>
        <sz val="20"/>
        <rFont val="Times New Roman"/>
        <family val="1"/>
      </rPr>
      <t>2021</t>
    </r>
    <r>
      <rPr>
        <b/>
        <sz val="20"/>
        <rFont val="黑体"/>
        <family val="3"/>
        <charset val="134"/>
      </rPr>
      <t>年江河堤防灾后恢复重建及能力提升项目</t>
    </r>
  </si>
  <si>
    <r>
      <t>市中区</t>
    </r>
    <r>
      <rPr>
        <b/>
        <sz val="20"/>
        <rFont val="Times New Roman"/>
        <family val="1"/>
      </rPr>
      <t xml:space="preserve">
</t>
    </r>
    <r>
      <rPr>
        <b/>
        <sz val="20"/>
        <rFont val="宋体"/>
        <family val="3"/>
        <charset val="134"/>
      </rPr>
      <t>五通桥区</t>
    </r>
    <r>
      <rPr>
        <b/>
        <sz val="20"/>
        <rFont val="Times New Roman"/>
        <family val="1"/>
      </rPr>
      <t xml:space="preserve">
</t>
    </r>
    <r>
      <rPr>
        <b/>
        <sz val="20"/>
        <rFont val="宋体"/>
        <family val="3"/>
        <charset val="134"/>
      </rPr>
      <t>沙湾区</t>
    </r>
    <r>
      <rPr>
        <b/>
        <sz val="20"/>
        <rFont val="Times New Roman"/>
        <family val="1"/>
      </rPr>
      <t xml:space="preserve">
</t>
    </r>
    <r>
      <rPr>
        <b/>
        <sz val="20"/>
        <rFont val="宋体"/>
        <family val="3"/>
        <charset val="134"/>
      </rPr>
      <t>金口河区</t>
    </r>
    <r>
      <rPr>
        <b/>
        <sz val="20"/>
        <rFont val="Times New Roman"/>
        <family val="1"/>
      </rPr>
      <t xml:space="preserve">
</t>
    </r>
    <r>
      <rPr>
        <b/>
        <sz val="20"/>
        <rFont val="宋体"/>
        <family val="3"/>
        <charset val="134"/>
      </rPr>
      <t>峨眉山市</t>
    </r>
    <r>
      <rPr>
        <b/>
        <sz val="20"/>
        <rFont val="Times New Roman"/>
        <family val="1"/>
      </rPr>
      <t xml:space="preserve">
</t>
    </r>
    <r>
      <rPr>
        <b/>
        <sz val="20"/>
        <rFont val="宋体"/>
        <family val="3"/>
        <charset val="134"/>
      </rPr>
      <t>犍为县</t>
    </r>
    <r>
      <rPr>
        <b/>
        <sz val="20"/>
        <rFont val="Times New Roman"/>
        <family val="1"/>
      </rPr>
      <t xml:space="preserve">
</t>
    </r>
    <r>
      <rPr>
        <b/>
        <sz val="20"/>
        <rFont val="宋体"/>
        <family val="3"/>
        <charset val="134"/>
      </rPr>
      <t>夹江县</t>
    </r>
    <r>
      <rPr>
        <b/>
        <sz val="20"/>
        <rFont val="Times New Roman"/>
        <family val="1"/>
      </rPr>
      <t xml:space="preserve">
</t>
    </r>
    <r>
      <rPr>
        <b/>
        <sz val="20"/>
        <rFont val="宋体"/>
        <family val="3"/>
        <charset val="134"/>
      </rPr>
      <t>沐川县</t>
    </r>
    <r>
      <rPr>
        <b/>
        <sz val="20"/>
        <rFont val="Times New Roman"/>
        <family val="1"/>
      </rPr>
      <t xml:space="preserve">
</t>
    </r>
    <r>
      <rPr>
        <b/>
        <sz val="20"/>
        <rFont val="宋体"/>
        <family val="3"/>
        <charset val="134"/>
      </rPr>
      <t>马边彝族自治县</t>
    </r>
    <r>
      <rPr>
        <b/>
        <sz val="20"/>
        <rFont val="Times New Roman"/>
        <family val="1"/>
      </rPr>
      <t xml:space="preserve">
</t>
    </r>
    <r>
      <rPr>
        <b/>
        <sz val="20"/>
        <rFont val="宋体"/>
        <family val="3"/>
        <charset val="134"/>
      </rPr>
      <t>乐山高新区</t>
    </r>
  </si>
  <si>
    <r>
      <t>新建加固整治堤防护岸</t>
    </r>
    <r>
      <rPr>
        <b/>
        <sz val="20"/>
        <rFont val="Times New Roman"/>
        <family val="1"/>
      </rPr>
      <t>45</t>
    </r>
    <r>
      <rPr>
        <b/>
        <sz val="20"/>
        <rFont val="黑体"/>
        <family val="3"/>
        <charset val="134"/>
      </rPr>
      <t>公里</t>
    </r>
  </si>
  <si>
    <r>
      <t>新建加固整治堤防护岸</t>
    </r>
    <r>
      <rPr>
        <b/>
        <sz val="20"/>
        <rFont val="Times New Roman"/>
        <family val="1"/>
      </rPr>
      <t>45</t>
    </r>
    <r>
      <rPr>
        <b/>
        <sz val="20"/>
        <rFont val="宋体"/>
        <family val="3"/>
        <charset val="134"/>
      </rPr>
      <t>公里</t>
    </r>
  </si>
  <si>
    <r>
      <t>新建加固整治堤防护岸</t>
    </r>
    <r>
      <rPr>
        <b/>
        <sz val="20"/>
        <rFont val="Times New Roman"/>
        <family val="1"/>
      </rPr>
      <t>10</t>
    </r>
    <r>
      <rPr>
        <b/>
        <sz val="20"/>
        <rFont val="黑体"/>
        <family val="3"/>
        <charset val="134"/>
      </rPr>
      <t>公里</t>
    </r>
  </si>
  <si>
    <r>
      <t>新建加固整治堤防护岸</t>
    </r>
    <r>
      <rPr>
        <b/>
        <sz val="20"/>
        <rFont val="Times New Roman"/>
        <family val="1"/>
      </rPr>
      <t>20</t>
    </r>
    <r>
      <rPr>
        <b/>
        <sz val="20"/>
        <rFont val="黑体"/>
        <family val="3"/>
        <charset val="134"/>
      </rPr>
      <t>公里</t>
    </r>
  </si>
  <si>
    <r>
      <t>新建加固整治堤防护岸</t>
    </r>
    <r>
      <rPr>
        <b/>
        <sz val="20"/>
        <rFont val="Times New Roman"/>
        <family val="1"/>
      </rPr>
      <t>20</t>
    </r>
    <r>
      <rPr>
        <b/>
        <sz val="20"/>
        <rFont val="黑体"/>
        <family val="3"/>
        <charset val="134"/>
      </rPr>
      <t>公里（汛期停工）</t>
    </r>
  </si>
  <si>
    <r>
      <rPr>
        <b/>
        <sz val="20"/>
        <rFont val="宋体"/>
        <family val="3"/>
        <charset val="134"/>
      </rPr>
      <t>有关</t>
    </r>
    <r>
      <rPr>
        <b/>
        <sz val="20"/>
        <rFont val="黑体"/>
        <family val="3"/>
        <charset val="134"/>
      </rPr>
      <t>县（市、区）水务局（水投公司、地方政府组建的业主单位）</t>
    </r>
  </si>
  <si>
    <r>
      <t>金玉梅</t>
    </r>
    <r>
      <rPr>
        <b/>
        <sz val="20"/>
        <rFont val="Times New Roman"/>
        <family val="1"/>
      </rPr>
      <t xml:space="preserve">
</t>
    </r>
    <r>
      <rPr>
        <b/>
        <sz val="20"/>
        <rFont val="黑体"/>
        <family val="3"/>
        <charset val="134"/>
      </rPr>
      <t>徐岳泉</t>
    </r>
    <r>
      <rPr>
        <b/>
        <sz val="20"/>
        <rFont val="Times New Roman"/>
        <family val="1"/>
      </rPr>
      <t xml:space="preserve">
</t>
    </r>
    <r>
      <rPr>
        <b/>
        <sz val="20"/>
        <rFont val="黑体"/>
        <family val="3"/>
        <charset val="134"/>
      </rPr>
      <t>左小林</t>
    </r>
    <r>
      <rPr>
        <b/>
        <sz val="20"/>
        <rFont val="Times New Roman"/>
        <family val="1"/>
      </rPr>
      <t xml:space="preserve">
</t>
    </r>
    <r>
      <rPr>
        <b/>
        <sz val="20"/>
        <rFont val="黑体"/>
        <family val="3"/>
        <charset val="134"/>
      </rPr>
      <t>李  良</t>
    </r>
    <r>
      <rPr>
        <b/>
        <sz val="20"/>
        <rFont val="Times New Roman"/>
        <family val="1"/>
      </rPr>
      <t xml:space="preserve">
</t>
    </r>
    <r>
      <rPr>
        <b/>
        <sz val="20"/>
        <rFont val="黑体"/>
        <family val="3"/>
        <charset val="134"/>
      </rPr>
      <t>汪秀丽</t>
    </r>
    <r>
      <rPr>
        <b/>
        <sz val="20"/>
        <rFont val="Times New Roman"/>
        <family val="1"/>
      </rPr>
      <t xml:space="preserve">
</t>
    </r>
    <r>
      <rPr>
        <b/>
        <sz val="20"/>
        <rFont val="黑体"/>
        <family val="3"/>
        <charset val="134"/>
      </rPr>
      <t>魏  端
吴小怡</t>
    </r>
    <r>
      <rPr>
        <b/>
        <sz val="20"/>
        <rFont val="Times New Roman"/>
        <family val="1"/>
      </rPr>
      <t xml:space="preserve">
</t>
    </r>
    <r>
      <rPr>
        <b/>
        <sz val="20"/>
        <rFont val="黑体"/>
        <family val="3"/>
        <charset val="134"/>
      </rPr>
      <t>孙廷鹏</t>
    </r>
    <r>
      <rPr>
        <b/>
        <sz val="20"/>
        <rFont val="Times New Roman"/>
        <family val="1"/>
      </rPr>
      <t xml:space="preserve">
</t>
    </r>
    <r>
      <rPr>
        <b/>
        <sz val="20"/>
        <rFont val="黑体"/>
        <family val="3"/>
        <charset val="134"/>
      </rPr>
      <t xml:space="preserve">漆 </t>
    </r>
    <r>
      <rPr>
        <b/>
        <sz val="20"/>
        <rFont val="Times New Roman"/>
        <family val="1"/>
      </rPr>
      <t xml:space="preserve">  </t>
    </r>
    <r>
      <rPr>
        <b/>
        <sz val="20"/>
        <rFont val="黑体"/>
        <family val="3"/>
        <charset val="134"/>
      </rPr>
      <t>宾</t>
    </r>
    <r>
      <rPr>
        <b/>
        <sz val="20"/>
        <rFont val="Times New Roman"/>
        <family val="1"/>
      </rPr>
      <t xml:space="preserve">
</t>
    </r>
    <r>
      <rPr>
        <b/>
        <sz val="20"/>
        <rFont val="黑体"/>
        <family val="3"/>
        <charset val="134"/>
      </rPr>
      <t>赵  星
沙万强</t>
    </r>
    <r>
      <rPr>
        <b/>
        <sz val="20"/>
        <rFont val="Times New Roman"/>
        <family val="1"/>
      </rPr>
      <t xml:space="preserve">
</t>
    </r>
    <r>
      <rPr>
        <b/>
        <sz val="20"/>
        <rFont val="黑体"/>
        <family val="3"/>
        <charset val="134"/>
      </rPr>
      <t>吴金埔</t>
    </r>
  </si>
  <si>
    <r>
      <t>市水务局</t>
    </r>
    <r>
      <rPr>
        <b/>
        <sz val="20"/>
        <rFont val="Times New Roman"/>
        <family val="1"/>
      </rPr>
      <t xml:space="preserve">
</t>
    </r>
    <r>
      <rPr>
        <b/>
        <sz val="20"/>
        <rFont val="黑体"/>
        <family val="3"/>
        <charset val="134"/>
      </rPr>
      <t>市交通运输局</t>
    </r>
    <r>
      <rPr>
        <b/>
        <sz val="20"/>
        <rFont val="Times New Roman"/>
        <family val="1"/>
      </rPr>
      <t xml:space="preserve">
</t>
    </r>
    <r>
      <rPr>
        <b/>
        <sz val="20"/>
        <rFont val="黑体"/>
        <family val="3"/>
        <charset val="134"/>
      </rPr>
      <t>市中区
五通桥区
沙湾区
金口河区
峨眉山市
犍为县
夹江县
沐川县
马边彝族自治县
乐山高新区</t>
    </r>
  </si>
  <si>
    <r>
      <t>市中区</t>
    </r>
    <r>
      <rPr>
        <b/>
        <sz val="20"/>
        <rFont val="Times New Roman"/>
        <family val="1"/>
      </rPr>
      <t xml:space="preserve">
</t>
    </r>
    <r>
      <rPr>
        <b/>
        <sz val="20"/>
        <rFont val="黑体"/>
        <family val="3"/>
        <charset val="134"/>
      </rPr>
      <t>五通桥区</t>
    </r>
    <r>
      <rPr>
        <b/>
        <sz val="20"/>
        <rFont val="Times New Roman"/>
        <family val="1"/>
      </rPr>
      <t xml:space="preserve">
</t>
    </r>
    <r>
      <rPr>
        <b/>
        <sz val="20"/>
        <rFont val="黑体"/>
        <family val="3"/>
        <charset val="134"/>
      </rPr>
      <t>犍为县</t>
    </r>
    <r>
      <rPr>
        <b/>
        <sz val="20"/>
        <rFont val="Times New Roman"/>
        <family val="1"/>
      </rPr>
      <t xml:space="preserve">
</t>
    </r>
    <r>
      <rPr>
        <b/>
        <sz val="20"/>
        <rFont val="黑体"/>
        <family val="3"/>
        <charset val="134"/>
      </rPr>
      <t>夹江县</t>
    </r>
    <r>
      <rPr>
        <b/>
        <sz val="20"/>
        <rFont val="Times New Roman"/>
        <family val="1"/>
      </rPr>
      <t xml:space="preserve">
</t>
    </r>
    <r>
      <rPr>
        <b/>
        <sz val="20"/>
        <rFont val="黑体"/>
        <family val="3"/>
        <charset val="134"/>
      </rPr>
      <t>乐山高新区</t>
    </r>
  </si>
  <si>
    <r>
      <t>建设防洪堤</t>
    </r>
    <r>
      <rPr>
        <b/>
        <sz val="20"/>
        <rFont val="Times New Roman"/>
        <family val="1"/>
      </rPr>
      <t>42.6</t>
    </r>
    <r>
      <rPr>
        <b/>
        <sz val="20"/>
        <rFont val="黑体"/>
        <family val="3"/>
        <charset val="134"/>
      </rPr>
      <t>公里，疏散通道</t>
    </r>
    <r>
      <rPr>
        <b/>
        <sz val="20"/>
        <rFont val="Times New Roman"/>
        <family val="1"/>
      </rPr>
      <t>50.6</t>
    </r>
    <r>
      <rPr>
        <b/>
        <sz val="20"/>
        <rFont val="黑体"/>
        <family val="3"/>
        <charset val="134"/>
      </rPr>
      <t>公里，避水高台</t>
    </r>
    <r>
      <rPr>
        <b/>
        <sz val="20"/>
        <rFont val="Times New Roman"/>
        <family val="1"/>
      </rPr>
      <t>32</t>
    </r>
    <r>
      <rPr>
        <b/>
        <sz val="20"/>
        <rFont val="黑体"/>
        <family val="3"/>
        <charset val="134"/>
      </rPr>
      <t>座，维修加固和新建桥梁</t>
    </r>
    <r>
      <rPr>
        <b/>
        <sz val="20"/>
        <rFont val="Times New Roman"/>
        <family val="1"/>
      </rPr>
      <t>8</t>
    </r>
    <r>
      <rPr>
        <b/>
        <sz val="20"/>
        <rFont val="黑体"/>
        <family val="3"/>
        <charset val="134"/>
      </rPr>
      <t>座，码头</t>
    </r>
    <r>
      <rPr>
        <b/>
        <sz val="20"/>
        <rFont val="Times New Roman"/>
        <family val="1"/>
      </rPr>
      <t>4</t>
    </r>
    <r>
      <rPr>
        <b/>
        <sz val="20"/>
        <rFont val="黑体"/>
        <family val="3"/>
        <charset val="134"/>
      </rPr>
      <t>座，停机坪</t>
    </r>
    <r>
      <rPr>
        <b/>
        <sz val="20"/>
        <rFont val="Times New Roman"/>
        <family val="1"/>
      </rPr>
      <t>2</t>
    </r>
    <r>
      <rPr>
        <b/>
        <sz val="20"/>
        <rFont val="黑体"/>
        <family val="3"/>
        <charset val="134"/>
      </rPr>
      <t>处，人行楼梯</t>
    </r>
    <r>
      <rPr>
        <b/>
        <sz val="20"/>
        <rFont val="Times New Roman"/>
        <family val="1"/>
      </rPr>
      <t>2</t>
    </r>
    <r>
      <rPr>
        <b/>
        <sz val="20"/>
        <rFont val="黑体"/>
        <family val="3"/>
        <charset val="134"/>
      </rPr>
      <t>座，设置应急物资储备点</t>
    </r>
    <r>
      <rPr>
        <b/>
        <sz val="20"/>
        <rFont val="Times New Roman"/>
        <family val="1"/>
      </rPr>
      <t>20</t>
    </r>
    <r>
      <rPr>
        <b/>
        <sz val="20"/>
        <rFont val="黑体"/>
        <family val="3"/>
        <charset val="134"/>
      </rPr>
      <t>处，医疗点</t>
    </r>
    <r>
      <rPr>
        <b/>
        <sz val="20"/>
        <rFont val="Times New Roman"/>
        <family val="1"/>
      </rPr>
      <t>13</t>
    </r>
    <r>
      <rPr>
        <b/>
        <sz val="20"/>
        <rFont val="黑体"/>
        <family val="3"/>
        <charset val="134"/>
      </rPr>
      <t>处，防洪预警系统</t>
    </r>
    <r>
      <rPr>
        <b/>
        <sz val="20"/>
        <rFont val="Times New Roman"/>
        <family val="1"/>
      </rPr>
      <t>12</t>
    </r>
    <r>
      <rPr>
        <b/>
        <sz val="20"/>
        <rFont val="黑体"/>
        <family val="3"/>
        <charset val="134"/>
      </rPr>
      <t>处，规划建设农房聚集点</t>
    </r>
    <r>
      <rPr>
        <b/>
        <sz val="20"/>
        <rFont val="Times New Roman"/>
        <family val="1"/>
      </rPr>
      <t>9</t>
    </r>
    <r>
      <rPr>
        <b/>
        <sz val="20"/>
        <rFont val="黑体"/>
        <family val="3"/>
        <charset val="134"/>
      </rPr>
      <t>个（</t>
    </r>
    <r>
      <rPr>
        <b/>
        <sz val="20"/>
        <rFont val="Times New Roman"/>
        <family val="1"/>
      </rPr>
      <t>846</t>
    </r>
    <r>
      <rPr>
        <b/>
        <sz val="20"/>
        <rFont val="黑体"/>
        <family val="3"/>
        <charset val="134"/>
      </rPr>
      <t>户）。完成相应区域的岷江港航电枢纽淹没区征地和堤坝建设</t>
    </r>
  </si>
  <si>
    <r>
      <t>政府投资、</t>
    </r>
    <r>
      <rPr>
        <b/>
        <sz val="20"/>
        <rFont val="Times New Roman"/>
        <family val="1"/>
      </rPr>
      <t>EPC</t>
    </r>
    <r>
      <rPr>
        <b/>
        <sz val="20"/>
        <rFont val="黑体"/>
        <family val="3"/>
        <charset val="134"/>
      </rPr>
      <t>等</t>
    </r>
  </si>
  <si>
    <r>
      <t>市中区：疏散道完成90%，应急物资储备点完成50%；五通桥区：防洪堤坝整治完成7.9公里；夹江县：完成丁字岛灾后重建，完成其他江心岛设计、勘查等前期工作；犍为县：完成</t>
    </r>
    <r>
      <rPr>
        <b/>
        <sz val="20"/>
        <rFont val="Times New Roman"/>
        <family val="1"/>
      </rPr>
      <t>9</t>
    </r>
    <r>
      <rPr>
        <b/>
        <sz val="20"/>
        <rFont val="黑体"/>
        <family val="3"/>
        <charset val="134"/>
      </rPr>
      <t>个江心岛灾后重建，开展岷江港航电枢纽淹没区征地和堤坝建设；乐山高新区：完成堤防工程、开工安置小区</t>
    </r>
  </si>
  <si>
    <r>
      <t>市中区：完成项目建议书、可研报告及初步设计编制；五通桥区：防洪堤坝整治进场施工；夹江县：丁字岛进场施工；犍为县：</t>
    </r>
    <r>
      <rPr>
        <b/>
        <sz val="20"/>
        <rFont val="Times New Roman"/>
        <family val="1"/>
      </rPr>
      <t>9</t>
    </r>
    <r>
      <rPr>
        <b/>
        <sz val="20"/>
        <rFont val="黑体"/>
        <family val="3"/>
        <charset val="134"/>
      </rPr>
      <t>个江心岛开工；乐山高新区：完成堤防设计、安置房设计</t>
    </r>
  </si>
  <si>
    <r>
      <t>市中区：完成项目施工图设计、财评、招标，启动勘察设计；五通桥区：完成双漩坝、汤家坝设计工作；夹江县：完成丁字岛堤防建设；犍为县：完成</t>
    </r>
    <r>
      <rPr>
        <b/>
        <sz val="20"/>
        <rFont val="Times New Roman"/>
        <family val="1"/>
      </rPr>
      <t>9</t>
    </r>
    <r>
      <rPr>
        <b/>
        <sz val="20"/>
        <rFont val="黑体"/>
        <family val="3"/>
        <charset val="134"/>
      </rPr>
      <t>个江心岛灾后重建；乐山高新区：完成堤防设计、安置房设计</t>
    </r>
  </si>
  <si>
    <r>
      <t>市中区：开工建设；五通桥区：防洪堤坝整治完成</t>
    </r>
    <r>
      <rPr>
        <b/>
        <sz val="20"/>
        <rFont val="Times New Roman"/>
        <family val="1"/>
      </rPr>
      <t>3</t>
    </r>
    <r>
      <rPr>
        <b/>
        <sz val="20"/>
        <rFont val="黑体"/>
        <family val="3"/>
        <charset val="134"/>
      </rPr>
      <t>公里；夹江县：基本完成丁字岛灾后建设；犍为县：开展岷江港航电枢纽淹没区征地和筑坝建设；乐山高新区：完成安置小区基础设施配套设计</t>
    </r>
  </si>
  <si>
    <r>
      <t>市中区：疏散道完成</t>
    </r>
    <r>
      <rPr>
        <b/>
        <sz val="20"/>
        <rFont val="Times New Roman"/>
        <family val="1"/>
      </rPr>
      <t>90%</t>
    </r>
    <r>
      <rPr>
        <b/>
        <sz val="20"/>
        <rFont val="黑体"/>
        <family val="3"/>
        <charset val="134"/>
      </rPr>
      <t>，应急物资储备点完成</t>
    </r>
    <r>
      <rPr>
        <b/>
        <sz val="20"/>
        <rFont val="Times New Roman"/>
        <family val="1"/>
      </rPr>
      <t>50%</t>
    </r>
    <r>
      <rPr>
        <b/>
        <sz val="20"/>
        <rFont val="黑体"/>
        <family val="3"/>
        <charset val="134"/>
      </rPr>
      <t>；五通桥区：防洪堤坝整治完成</t>
    </r>
    <r>
      <rPr>
        <b/>
        <sz val="20"/>
        <rFont val="Times New Roman"/>
        <family val="1"/>
      </rPr>
      <t>7.9</t>
    </r>
    <r>
      <rPr>
        <b/>
        <sz val="20"/>
        <rFont val="黑体"/>
        <family val="3"/>
        <charset val="134"/>
      </rPr>
      <t>公里；夹江县：丁字岛竣工，开展其他江心岛前期工作；犍为县：推进岷江港航电枢纽淹没区征地和筑坝建设；乐山高新区：安置小区基础设施配套开工</t>
    </r>
  </si>
  <si>
    <r>
      <t>许天毅</t>
    </r>
    <r>
      <rPr>
        <b/>
        <sz val="20"/>
        <rFont val="Times New Roman"/>
        <family val="1"/>
      </rPr>
      <t xml:space="preserve">
</t>
    </r>
    <r>
      <rPr>
        <b/>
        <sz val="20"/>
        <rFont val="黑体"/>
        <family val="3"/>
        <charset val="134"/>
      </rPr>
      <t>金玉梅</t>
    </r>
    <r>
      <rPr>
        <b/>
        <sz val="20"/>
        <rFont val="Times New Roman"/>
        <family val="1"/>
      </rPr>
      <t xml:space="preserve">
</t>
    </r>
    <r>
      <rPr>
        <b/>
        <sz val="20"/>
        <rFont val="黑体"/>
        <family val="3"/>
        <charset val="134"/>
      </rPr>
      <t>左小林</t>
    </r>
    <r>
      <rPr>
        <b/>
        <sz val="20"/>
        <rFont val="Times New Roman"/>
        <family val="1"/>
      </rPr>
      <t xml:space="preserve">
</t>
    </r>
    <r>
      <rPr>
        <b/>
        <sz val="20"/>
        <rFont val="黑体"/>
        <family val="3"/>
        <charset val="134"/>
      </rPr>
      <t>李  良
孙廷鹏
漆  宾</t>
    </r>
    <r>
      <rPr>
        <b/>
        <sz val="20"/>
        <rFont val="Times New Roman"/>
        <family val="1"/>
      </rPr>
      <t xml:space="preserve">
</t>
    </r>
    <r>
      <rPr>
        <b/>
        <sz val="20"/>
        <rFont val="黑体"/>
        <family val="3"/>
        <charset val="134"/>
      </rPr>
      <t>吴金埔</t>
    </r>
  </si>
  <si>
    <r>
      <t>市发展改革委</t>
    </r>
    <r>
      <rPr>
        <b/>
        <sz val="20"/>
        <rFont val="Times New Roman"/>
        <family val="1"/>
      </rPr>
      <t xml:space="preserve">
</t>
    </r>
    <r>
      <rPr>
        <b/>
        <sz val="20"/>
        <rFont val="黑体"/>
        <family val="3"/>
        <charset val="134"/>
      </rPr>
      <t>市水务局</t>
    </r>
    <r>
      <rPr>
        <b/>
        <sz val="20"/>
        <rFont val="Times New Roman"/>
        <family val="1"/>
      </rPr>
      <t xml:space="preserve">
</t>
    </r>
    <r>
      <rPr>
        <b/>
        <sz val="20"/>
        <rFont val="黑体"/>
        <family val="3"/>
        <charset val="134"/>
      </rPr>
      <t>市中区
五通桥区
犍为县
夹江县
乐山高新区</t>
    </r>
  </si>
</sst>
</file>

<file path=xl/styles.xml><?xml version="1.0" encoding="utf-8"?>
<styleSheet xmlns="http://schemas.openxmlformats.org/spreadsheetml/2006/main">
  <numFmts count="4">
    <numFmt numFmtId="176" formatCode="0_);[Red]\(0\)"/>
    <numFmt numFmtId="177" formatCode="0_ "/>
    <numFmt numFmtId="178" formatCode="0.00_ "/>
    <numFmt numFmtId="179" formatCode="yyyy&quot;年&quot;m&quot;月&quot;d&quot;日&quot;;@"/>
  </numFmts>
  <fonts count="46">
    <font>
      <sz val="12"/>
      <name val="宋体"/>
      <charset val="134"/>
    </font>
    <font>
      <sz val="12"/>
      <name val="Times New Roman"/>
      <family val="1"/>
    </font>
    <font>
      <sz val="18"/>
      <name val="宋体"/>
      <charset val="134"/>
    </font>
    <font>
      <sz val="18"/>
      <color rgb="FFFF0000"/>
      <name val="宋体"/>
      <charset val="134"/>
    </font>
    <font>
      <b/>
      <sz val="18"/>
      <name val="宋体"/>
      <charset val="134"/>
    </font>
    <font>
      <sz val="22"/>
      <name val="宋体"/>
      <charset val="134"/>
      <scheme val="minor"/>
    </font>
    <font>
      <b/>
      <sz val="28"/>
      <name val="黑体"/>
      <charset val="134"/>
    </font>
    <font>
      <b/>
      <sz val="12"/>
      <name val="宋体"/>
      <charset val="134"/>
    </font>
    <font>
      <b/>
      <sz val="48"/>
      <name val="Times New Roman"/>
      <family val="1"/>
    </font>
    <font>
      <b/>
      <sz val="20"/>
      <name val="Times New Roman"/>
      <family val="1"/>
    </font>
    <font>
      <sz val="20"/>
      <name val="Times New Roman"/>
      <family val="1"/>
    </font>
    <font>
      <b/>
      <sz val="20"/>
      <name val="宋体"/>
      <charset val="134"/>
      <scheme val="minor"/>
    </font>
    <font>
      <sz val="50"/>
      <name val="方正小标宋简体"/>
      <charset val="134"/>
    </font>
    <font>
      <sz val="14"/>
      <name val="宋体"/>
      <charset val="134"/>
    </font>
    <font>
      <sz val="10"/>
      <name val="宋体"/>
      <charset val="134"/>
    </font>
    <font>
      <sz val="24"/>
      <name val="方正小标宋简体"/>
      <charset val="134"/>
    </font>
    <font>
      <b/>
      <sz val="9"/>
      <name val="宋体"/>
      <charset val="134"/>
    </font>
    <font>
      <sz val="9"/>
      <name val="宋体"/>
      <charset val="134"/>
    </font>
    <font>
      <b/>
      <sz val="14"/>
      <name val="宋体"/>
      <charset val="134"/>
    </font>
    <font>
      <b/>
      <sz val="14"/>
      <name val="黑体"/>
      <charset val="134"/>
    </font>
    <font>
      <sz val="14"/>
      <color theme="1"/>
      <name val="宋体"/>
      <charset val="134"/>
    </font>
    <font>
      <sz val="14"/>
      <name val="宋体"/>
      <charset val="134"/>
      <scheme val="minor"/>
    </font>
    <font>
      <b/>
      <sz val="14"/>
      <color theme="1"/>
      <name val="宋体"/>
      <charset val="134"/>
    </font>
    <font>
      <sz val="24"/>
      <name val="宋体"/>
      <charset val="134"/>
    </font>
    <font>
      <sz val="24"/>
      <name val="宋体"/>
      <charset val="134"/>
      <scheme val="minor"/>
    </font>
    <font>
      <sz val="24"/>
      <name val="Microsoft YaHei"/>
      <charset val="134"/>
    </font>
    <font>
      <sz val="16"/>
      <name val="黑体"/>
      <charset val="134"/>
    </font>
    <font>
      <sz val="14"/>
      <name val="黑体"/>
      <charset val="134"/>
    </font>
    <font>
      <sz val="11"/>
      <color theme="1"/>
      <name val="宋体"/>
      <charset val="134"/>
      <scheme val="minor"/>
    </font>
    <font>
      <sz val="11"/>
      <color indexed="8"/>
      <name val="宋体"/>
      <charset val="134"/>
    </font>
    <font>
      <sz val="10"/>
      <name val="Helv"/>
      <family val="2"/>
    </font>
    <font>
      <sz val="12"/>
      <name val="宋体"/>
      <charset val="134"/>
    </font>
    <font>
      <b/>
      <sz val="48"/>
      <name val="方正小标宋简体"/>
      <family val="3"/>
      <charset val="134"/>
    </font>
    <font>
      <b/>
      <sz val="20"/>
      <name val="宋体"/>
      <family val="3"/>
      <charset val="134"/>
    </font>
    <font>
      <b/>
      <sz val="20"/>
      <name val="黑体"/>
      <family val="3"/>
      <charset val="134"/>
    </font>
    <font>
      <b/>
      <sz val="18"/>
      <name val="黑体"/>
      <family val="3"/>
      <charset val="134"/>
    </font>
    <font>
      <sz val="48"/>
      <name val="方正小标宋简体"/>
      <family val="3"/>
      <charset val="134"/>
    </font>
    <font>
      <b/>
      <sz val="24"/>
      <name val="黑体"/>
      <family val="3"/>
      <charset val="134"/>
    </font>
    <font>
      <sz val="24"/>
      <name val="宋体"/>
      <family val="3"/>
      <charset val="134"/>
    </font>
    <font>
      <sz val="24"/>
      <name val="宋体"/>
      <family val="3"/>
      <charset val="134"/>
      <scheme val="minor"/>
    </font>
    <font>
      <sz val="12"/>
      <name val="宋体"/>
      <family val="3"/>
      <charset val="134"/>
    </font>
    <font>
      <b/>
      <sz val="20"/>
      <name val="宋体"/>
      <family val="3"/>
      <charset val="134"/>
      <scheme val="minor"/>
    </font>
    <font>
      <b/>
      <sz val="24"/>
      <name val="宋体"/>
      <family val="3"/>
      <charset val="134"/>
    </font>
    <font>
      <b/>
      <u/>
      <sz val="24"/>
      <name val="宋体"/>
      <family val="3"/>
      <charset val="134"/>
    </font>
    <font>
      <sz val="24"/>
      <name val="宋体"/>
      <family val="3"/>
      <charset val="134"/>
      <scheme val="major"/>
    </font>
    <font>
      <sz val="24"/>
      <name val="黑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0" fontId="31" fillId="0" borderId="0"/>
    <xf numFmtId="0" fontId="31" fillId="0" borderId="0"/>
    <xf numFmtId="0" fontId="31" fillId="0" borderId="0"/>
    <xf numFmtId="0" fontId="28" fillId="0" borderId="0">
      <alignment vertical="center"/>
    </xf>
    <xf numFmtId="0" fontId="29" fillId="0" borderId="0">
      <alignment vertical="center"/>
    </xf>
    <xf numFmtId="0" fontId="31" fillId="0" borderId="0"/>
    <xf numFmtId="0" fontId="29" fillId="0" borderId="0" applyProtection="0">
      <alignment vertical="center"/>
    </xf>
    <xf numFmtId="0" fontId="28" fillId="0" borderId="0">
      <alignment vertical="center"/>
    </xf>
    <xf numFmtId="0" fontId="31" fillId="0" borderId="0"/>
    <xf numFmtId="0" fontId="31" fillId="0" borderId="0"/>
    <xf numFmtId="0" fontId="30" fillId="0" borderId="0"/>
  </cellStyleXfs>
  <cellXfs count="289">
    <xf numFmtId="0" fontId="0" fillId="0" borderId="0" xfId="0" applyFont="1" applyProtection="1"/>
    <xf numFmtId="0" fontId="1" fillId="0" borderId="0" xfId="0" applyFont="1" applyFill="1" applyProtection="1"/>
    <xf numFmtId="0" fontId="2" fillId="0" borderId="0" xfId="0" applyFont="1" applyFill="1" applyProtection="1"/>
    <xf numFmtId="0" fontId="3" fillId="0" borderId="0" xfId="0" applyFont="1" applyFill="1" applyProtection="1"/>
    <xf numFmtId="0" fontId="4" fillId="0" borderId="0" xfId="0" applyFont="1" applyFill="1" applyProtection="1"/>
    <xf numFmtId="0" fontId="5" fillId="0" borderId="0" xfId="0" applyFont="1" applyFill="1" applyBorder="1" applyAlignment="1" applyProtection="1">
      <alignment wrapText="1"/>
      <protection locked="0"/>
    </xf>
    <xf numFmtId="0" fontId="2" fillId="0" borderId="0" xfId="0" applyFont="1" applyFill="1" applyBorder="1" applyProtection="1"/>
    <xf numFmtId="0" fontId="0" fillId="0" borderId="0" xfId="0" applyFont="1" applyFill="1" applyAlignment="1" applyProtection="1">
      <alignment horizontal="center"/>
    </xf>
    <xf numFmtId="0" fontId="0" fillId="0" borderId="0" xfId="0" applyFont="1" applyFill="1" applyProtection="1"/>
    <xf numFmtId="0" fontId="0" fillId="0" borderId="0" xfId="0" applyFont="1" applyFill="1" applyAlignment="1" applyProtection="1">
      <alignment horizontal="left"/>
    </xf>
    <xf numFmtId="177" fontId="0" fillId="0" borderId="0" xfId="0" applyNumberFormat="1" applyFont="1" applyFill="1" applyAlignment="1" applyProtection="1">
      <alignment horizontal="center"/>
    </xf>
    <xf numFmtId="0" fontId="7" fillId="0" borderId="0" xfId="0" applyFont="1" applyFill="1" applyAlignment="1" applyProtection="1">
      <alignment horizontal="center"/>
    </xf>
    <xf numFmtId="0" fontId="9" fillId="0" borderId="0" xfId="0" applyFont="1" applyFill="1" applyBorder="1" applyAlignment="1" applyProtection="1">
      <alignment horizontal="left" wrapText="1"/>
      <protection locked="0"/>
    </xf>
    <xf numFmtId="0" fontId="9"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178" fontId="9" fillId="0" borderId="1" xfId="0" applyNumberFormat="1"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xf>
    <xf numFmtId="0" fontId="7" fillId="0" borderId="0" xfId="0" applyFont="1" applyFill="1" applyAlignment="1" applyProtection="1">
      <alignment horizontal="left"/>
    </xf>
    <xf numFmtId="177" fontId="7" fillId="0" borderId="0" xfId="0" applyNumberFormat="1" applyFont="1" applyFill="1" applyAlignment="1" applyProtection="1">
      <alignment horizontal="center"/>
    </xf>
    <xf numFmtId="0" fontId="9" fillId="0" borderId="0" xfId="0" applyFont="1" applyFill="1" applyBorder="1" applyAlignment="1" applyProtection="1">
      <alignment horizontal="left" vertical="center" wrapText="1"/>
      <protection locked="0"/>
    </xf>
    <xf numFmtId="179" fontId="9" fillId="0" borderId="0" xfId="0" applyNumberFormat="1" applyFont="1" applyFill="1" applyBorder="1" applyAlignment="1" applyProtection="1">
      <alignment horizontal="center" vertical="center" wrapText="1"/>
      <protection locked="0"/>
    </xf>
    <xf numFmtId="177" fontId="9" fillId="0" borderId="0"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xf>
    <xf numFmtId="0" fontId="9" fillId="0" borderId="1" xfId="0" applyFont="1" applyFill="1" applyBorder="1" applyAlignment="1" applyProtection="1">
      <alignment horizontal="left"/>
    </xf>
    <xf numFmtId="49" fontId="9" fillId="0" borderId="1" xfId="0" applyNumberFormat="1" applyFont="1" applyFill="1" applyBorder="1" applyAlignment="1" applyProtection="1">
      <alignment horizontal="center"/>
    </xf>
    <xf numFmtId="177" fontId="9" fillId="0" borderId="1" xfId="0" applyNumberFormat="1" applyFont="1" applyFill="1" applyBorder="1" applyAlignment="1" applyProtection="1">
      <alignment horizontal="center"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protection locked="0"/>
    </xf>
    <xf numFmtId="17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9" fillId="0" borderId="1" xfId="2" applyNumberFormat="1" applyFont="1" applyFill="1" applyBorder="1" applyAlignment="1" applyProtection="1">
      <alignment horizontal="center" vertical="center" wrapText="1"/>
    </xf>
    <xf numFmtId="0" fontId="9" fillId="0" borderId="1" xfId="6" applyFont="1" applyFill="1" applyBorder="1" applyAlignment="1">
      <alignment horizontal="center" vertical="center" wrapText="1"/>
    </xf>
    <xf numFmtId="49" fontId="9" fillId="0" borderId="1" xfId="11" applyNumberFormat="1" applyFont="1" applyFill="1" applyBorder="1" applyAlignment="1">
      <alignment horizontal="center" vertical="center" wrapText="1"/>
    </xf>
    <xf numFmtId="177" fontId="9" fillId="0" borderId="1" xfId="6" applyNumberFormat="1" applyFont="1" applyFill="1" applyBorder="1" applyAlignment="1">
      <alignment horizontal="center" vertical="center" wrapText="1"/>
    </xf>
    <xf numFmtId="177" fontId="9" fillId="0" borderId="1" xfId="6" applyNumberFormat="1" applyFont="1" applyFill="1" applyBorder="1" applyAlignment="1" applyProtection="1">
      <alignment horizontal="center" vertical="center" wrapText="1"/>
      <protection locked="0"/>
    </xf>
    <xf numFmtId="177" fontId="9" fillId="0" borderId="1" xfId="4"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7" fillId="0" borderId="0" xfId="0" applyFont="1" applyFill="1" applyProtection="1"/>
    <xf numFmtId="0" fontId="9" fillId="0" borderId="1" xfId="0" applyFont="1" applyFill="1" applyBorder="1" applyProtection="1"/>
    <xf numFmtId="176" fontId="9" fillId="0" borderId="1" xfId="11" applyNumberFormat="1" applyFont="1" applyFill="1" applyBorder="1" applyAlignment="1">
      <alignment horizontal="center" vertical="center" wrapText="1"/>
    </xf>
    <xf numFmtId="0" fontId="9" fillId="0" borderId="1" xfId="9"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xf>
    <xf numFmtId="177" fontId="9" fillId="0" borderId="1" xfId="11" applyNumberFormat="1" applyFont="1" applyFill="1" applyBorder="1" applyAlignment="1">
      <alignment horizontal="center" vertical="center" wrapText="1"/>
    </xf>
    <xf numFmtId="177" fontId="9" fillId="0" borderId="1"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xf>
    <xf numFmtId="49" fontId="9" fillId="0" borderId="2"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xf>
    <xf numFmtId="49" fontId="9" fillId="0" borderId="1" xfId="3" applyNumberFormat="1" applyFont="1" applyFill="1" applyBorder="1" applyAlignment="1" applyProtection="1">
      <alignment horizontal="center" vertical="center" wrapText="1"/>
    </xf>
    <xf numFmtId="177" fontId="9" fillId="0" borderId="1" xfId="3" applyNumberFormat="1" applyFont="1" applyFill="1" applyBorder="1" applyAlignment="1" applyProtection="1">
      <alignment horizontal="center" vertical="center" wrapText="1"/>
    </xf>
    <xf numFmtId="0" fontId="2" fillId="0" borderId="0" xfId="0" applyFont="1" applyFill="1" applyAlignment="1" applyProtection="1">
      <alignment horizontal="left"/>
    </xf>
    <xf numFmtId="177" fontId="2" fillId="0" borderId="0" xfId="0" applyNumberFormat="1" applyFont="1" applyFill="1" applyAlignment="1" applyProtection="1">
      <alignment horizontal="center"/>
    </xf>
    <xf numFmtId="0" fontId="10" fillId="0" borderId="1" xfId="0" applyFont="1" applyFill="1" applyBorder="1" applyAlignment="1" applyProtection="1">
      <alignment horizontal="center"/>
    </xf>
    <xf numFmtId="0" fontId="10"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protection locked="0"/>
    </xf>
    <xf numFmtId="0" fontId="13" fillId="0" borderId="0" xfId="0" applyFont="1" applyAlignment="1" applyProtection="1">
      <alignment vertical="center"/>
    </xf>
    <xf numFmtId="0" fontId="14" fillId="0" borderId="0" xfId="0" applyFont="1" applyProtection="1"/>
    <xf numFmtId="177" fontId="0" fillId="0" borderId="0" xfId="0" applyNumberFormat="1" applyFont="1" applyProtection="1"/>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wrapText="1"/>
      <protection locked="0"/>
    </xf>
    <xf numFmtId="177" fontId="17" fillId="0" borderId="0" xfId="0" applyNumberFormat="1" applyFont="1" applyFill="1" applyBorder="1" applyAlignment="1" applyProtection="1">
      <alignment wrapText="1"/>
      <protection locked="0"/>
    </xf>
    <xf numFmtId="177" fontId="13" fillId="0" borderId="0" xfId="0" applyNumberFormat="1" applyFont="1" applyFill="1" applyAlignment="1" applyProtection="1">
      <alignment horizontal="right" wrapText="1"/>
      <protection locked="0"/>
    </xf>
    <xf numFmtId="0" fontId="18" fillId="0" borderId="1" xfId="0" applyFont="1" applyBorder="1" applyAlignment="1" applyProtection="1">
      <alignment horizontal="center" vertical="center"/>
    </xf>
    <xf numFmtId="177" fontId="18" fillId="0" borderId="1" xfId="0" applyNumberFormat="1" applyFont="1" applyFill="1" applyBorder="1" applyAlignment="1" applyProtection="1">
      <alignment horizontal="center" vertical="center"/>
    </xf>
    <xf numFmtId="177" fontId="13" fillId="0" borderId="1" xfId="0" applyNumberFormat="1" applyFont="1" applyFill="1" applyBorder="1" applyAlignment="1" applyProtection="1">
      <alignment horizontal="center" vertical="center"/>
    </xf>
    <xf numFmtId="177" fontId="20" fillId="0" borderId="1" xfId="0" applyNumberFormat="1" applyFont="1" applyFill="1" applyBorder="1" applyAlignment="1" applyProtection="1">
      <alignment horizontal="center" vertical="center"/>
    </xf>
    <xf numFmtId="177" fontId="21" fillId="0" borderId="1" xfId="0" applyNumberFormat="1" applyFont="1" applyFill="1" applyBorder="1" applyAlignment="1" applyProtection="1">
      <alignment horizontal="center" vertical="center"/>
    </xf>
    <xf numFmtId="177" fontId="21" fillId="0" borderId="1" xfId="0" applyNumberFormat="1" applyFont="1" applyFill="1" applyBorder="1" applyAlignment="1" applyProtection="1">
      <alignment horizontal="center" vertical="center" wrapText="1"/>
    </xf>
    <xf numFmtId="0" fontId="13" fillId="0" borderId="0" xfId="0" applyFont="1" applyBorder="1" applyAlignment="1" applyProtection="1">
      <alignment vertical="center"/>
    </xf>
    <xf numFmtId="0" fontId="13" fillId="0"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177" fontId="13" fillId="0" borderId="1" xfId="0" applyNumberFormat="1" applyFont="1" applyBorder="1" applyAlignment="1" applyProtection="1">
      <alignment horizontal="center" vertical="center"/>
    </xf>
    <xf numFmtId="0" fontId="18" fillId="0" borderId="1" xfId="0" applyFont="1" applyFill="1" applyBorder="1" applyAlignment="1" applyProtection="1">
      <alignment horizontal="center" vertical="center"/>
    </xf>
    <xf numFmtId="177" fontId="22" fillId="0" borderId="1" xfId="0" applyNumberFormat="1" applyFont="1" applyBorder="1" applyAlignment="1" applyProtection="1">
      <alignment horizontal="center" vertical="center"/>
    </xf>
    <xf numFmtId="177" fontId="14" fillId="0" borderId="0" xfId="0" applyNumberFormat="1" applyFont="1" applyProtection="1"/>
    <xf numFmtId="0" fontId="23" fillId="0" borderId="0" xfId="0" applyFont="1" applyFill="1" applyProtection="1"/>
    <xf numFmtId="0" fontId="0" fillId="0" borderId="0" xfId="0" applyFont="1" applyFill="1" applyBorder="1" applyProtection="1"/>
    <xf numFmtId="177" fontId="25"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49" fontId="24" fillId="0" borderId="0" xfId="0" applyNumberFormat="1" applyFont="1" applyFill="1" applyBorder="1" applyAlignment="1" applyProtection="1">
      <alignment vertical="center" wrapText="1"/>
      <protection locked="0"/>
    </xf>
    <xf numFmtId="177" fontId="23" fillId="0" borderId="0" xfId="0" applyNumberFormat="1" applyFont="1" applyFill="1" applyBorder="1" applyAlignment="1" applyProtection="1">
      <alignment vertical="center" wrapText="1"/>
    </xf>
    <xf numFmtId="0" fontId="0" fillId="0" borderId="0" xfId="0" applyFont="1" applyFill="1" applyBorder="1" applyAlignment="1" applyProtection="1"/>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wrapText="1"/>
    </xf>
    <xf numFmtId="0" fontId="13" fillId="0" borderId="1" xfId="0" applyFont="1" applyBorder="1" applyAlignment="1" applyProtection="1">
      <alignment horizontal="left" vertical="center"/>
    </xf>
    <xf numFmtId="0" fontId="18" fillId="0" borderId="1" xfId="0" applyFont="1" applyBorder="1" applyAlignment="1" applyProtection="1">
      <alignment horizontal="left" vertical="center"/>
    </xf>
    <xf numFmtId="177" fontId="18"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0" fontId="15" fillId="0" borderId="0" xfId="0" applyFont="1" applyFill="1" applyAlignment="1" applyProtection="1">
      <alignment horizontal="center" vertical="center" wrapText="1"/>
      <protection locked="0"/>
    </xf>
    <xf numFmtId="177" fontId="15" fillId="0" borderId="0" xfId="0" applyNumberFormat="1" applyFont="1" applyFill="1" applyAlignment="1" applyProtection="1">
      <alignment horizontal="center" vertical="center" wrapText="1"/>
      <protection locked="0"/>
    </xf>
    <xf numFmtId="0" fontId="19" fillId="0" borderId="1" xfId="0" applyFont="1" applyBorder="1" applyAlignment="1" applyProtection="1">
      <alignment horizontal="center" vertical="center"/>
    </xf>
    <xf numFmtId="49" fontId="9" fillId="0" borderId="4" xfId="3" applyNumberFormat="1"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protection locked="0"/>
    </xf>
    <xf numFmtId="177" fontId="9" fillId="0" borderId="4"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0" fontId="9" fillId="0" borderId="4" xfId="6"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7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xf>
    <xf numFmtId="177" fontId="9" fillId="0" borderId="3"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protection locked="0"/>
    </xf>
    <xf numFmtId="179" fontId="8" fillId="0" borderId="0" xfId="0" applyNumberFormat="1" applyFont="1" applyFill="1" applyAlignment="1" applyProtection="1">
      <alignment horizontal="center" vertical="center"/>
      <protection locked="0"/>
    </xf>
    <xf numFmtId="177" fontId="8" fillId="0" borderId="0" xfId="0" applyNumberFormat="1" applyFont="1" applyFill="1" applyAlignment="1" applyProtection="1">
      <alignment horizontal="center" vertical="center"/>
      <protection locked="0"/>
    </xf>
    <xf numFmtId="0" fontId="9" fillId="0" borderId="0" xfId="0" applyFont="1" applyFill="1" applyBorder="1" applyAlignment="1" applyProtection="1">
      <alignment horizontal="right" vertical="center" wrapText="1"/>
      <protection locked="0"/>
    </xf>
    <xf numFmtId="0" fontId="9" fillId="0" borderId="0"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3" fillId="0" borderId="0" xfId="0" applyFont="1" applyFill="1" applyBorder="1" applyAlignment="1" applyProtection="1">
      <alignment horizontal="right" vertical="center" wrapText="1"/>
      <protection locked="0"/>
    </xf>
    <xf numFmtId="0" fontId="34" fillId="0" borderId="1"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xf numFmtId="179" fontId="34" fillId="0" borderId="1" xfId="0" applyNumberFormat="1" applyFont="1" applyFill="1" applyBorder="1" applyAlignment="1" applyProtection="1">
      <alignment horizontal="center" vertical="center" wrapText="1"/>
      <protection locked="0"/>
    </xf>
    <xf numFmtId="177" fontId="34"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wrapText="1"/>
    </xf>
    <xf numFmtId="177" fontId="34" fillId="0" borderId="2" xfId="0" applyNumberFormat="1" applyFont="1" applyFill="1" applyBorder="1" applyAlignment="1" applyProtection="1">
      <alignment horizontal="center" vertical="center" wrapText="1"/>
      <protection locked="0"/>
    </xf>
    <xf numFmtId="177" fontId="34"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177" fontId="34" fillId="0" borderId="1" xfId="0" applyNumberFormat="1" applyFont="1" applyFill="1" applyBorder="1" applyAlignment="1" applyProtection="1">
      <alignment horizontal="left" vertical="center" wrapText="1"/>
      <protection locked="0"/>
    </xf>
    <xf numFmtId="0" fontId="34" fillId="0" borderId="2" xfId="0" applyFont="1" applyFill="1" applyBorder="1" applyAlignment="1">
      <alignment horizontal="center" vertical="center" wrapText="1"/>
    </xf>
    <xf numFmtId="49" fontId="34" fillId="0" borderId="1" xfId="0" applyNumberFormat="1" applyFont="1" applyFill="1" applyBorder="1" applyAlignment="1" applyProtection="1">
      <alignment horizontal="center" vertical="center" wrapText="1"/>
      <protection locked="0"/>
    </xf>
    <xf numFmtId="177" fontId="33"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176" fontId="34" fillId="0" borderId="1" xfId="11" applyNumberFormat="1" applyFont="1" applyFill="1" applyBorder="1" applyAlignment="1">
      <alignment horizontal="center" vertical="center" wrapText="1"/>
    </xf>
    <xf numFmtId="49" fontId="34" fillId="0" borderId="1" xfId="0" applyNumberFormat="1" applyFont="1" applyFill="1" applyBorder="1" applyAlignment="1" applyProtection="1">
      <alignment horizontal="center" vertical="center" wrapText="1"/>
      <protection locked="0"/>
    </xf>
    <xf numFmtId="177" fontId="34" fillId="0" borderId="3" xfId="0" applyNumberFormat="1" applyFont="1" applyFill="1" applyBorder="1" applyAlignment="1" applyProtection="1">
      <alignment horizontal="center" vertical="center" wrapText="1"/>
      <protection locked="0"/>
    </xf>
    <xf numFmtId="177" fontId="34" fillId="0" borderId="4" xfId="0" applyNumberFormat="1" applyFont="1" applyFill="1" applyBorder="1" applyAlignment="1" applyProtection="1">
      <alignment horizontal="center" vertical="center" wrapText="1"/>
      <protection locked="0"/>
    </xf>
    <xf numFmtId="177" fontId="34" fillId="2" borderId="1" xfId="0" applyNumberFormat="1" applyFont="1" applyFill="1" applyBorder="1" applyAlignment="1" applyProtection="1">
      <alignment horizontal="left" vertical="center" wrapText="1"/>
      <protection locked="0"/>
    </xf>
    <xf numFmtId="177" fontId="35" fillId="2" borderId="1" xfId="0" applyNumberFormat="1" applyFont="1" applyFill="1" applyBorder="1" applyAlignment="1" applyProtection="1">
      <alignment horizontal="center" vertical="center" wrapText="1"/>
      <protection locked="0"/>
    </xf>
    <xf numFmtId="177" fontId="33" fillId="0" borderId="2" xfId="0" applyNumberFormat="1" applyFont="1" applyFill="1" applyBorder="1" applyAlignment="1" applyProtection="1">
      <alignment horizontal="center" vertical="center" wrapText="1"/>
      <protection locked="0"/>
    </xf>
    <xf numFmtId="177" fontId="34" fillId="0" borderId="1" xfId="0" applyNumberFormat="1" applyFont="1" applyFill="1" applyBorder="1" applyAlignment="1" applyProtection="1">
      <alignment horizontal="left" vertical="center" wrapText="1"/>
    </xf>
    <xf numFmtId="0" fontId="34" fillId="0" borderId="1" xfId="0" applyFont="1" applyFill="1" applyBorder="1" applyAlignment="1">
      <alignment horizontal="center" vertical="center" wrapText="1"/>
    </xf>
    <xf numFmtId="177" fontId="34" fillId="0" borderId="1" xfId="0" applyNumberFormat="1" applyFont="1" applyFill="1" applyBorder="1" applyAlignment="1" applyProtection="1">
      <alignment horizontal="center" vertical="center" wrapText="1"/>
    </xf>
    <xf numFmtId="49" fontId="34" fillId="0" borderId="2" xfId="0" applyNumberFormat="1" applyFont="1" applyFill="1" applyBorder="1" applyAlignment="1" applyProtection="1">
      <alignment horizontal="center" vertical="center" wrapText="1"/>
      <protection locked="0"/>
    </xf>
    <xf numFmtId="49" fontId="34" fillId="0" borderId="3" xfId="0" applyNumberFormat="1" applyFont="1" applyFill="1" applyBorder="1" applyAlignment="1" applyProtection="1">
      <alignment horizontal="center" vertical="center" wrapText="1"/>
      <protection locked="0"/>
    </xf>
    <xf numFmtId="177" fontId="33" fillId="0" borderId="1" xfId="0" applyNumberFormat="1" applyFont="1" applyFill="1" applyBorder="1" applyAlignment="1" applyProtection="1">
      <alignment horizontal="center" vertical="center" wrapText="1"/>
      <protection locked="0"/>
    </xf>
    <xf numFmtId="49" fontId="34" fillId="0" borderId="4"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4" fillId="0" borderId="1" xfId="9"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1" xfId="2" applyFont="1" applyFill="1" applyBorder="1" applyAlignment="1" applyProtection="1">
      <alignment horizontal="center" vertical="center" wrapText="1"/>
    </xf>
    <xf numFmtId="0" fontId="34" fillId="0" borderId="1" xfId="2" applyFont="1" applyFill="1" applyBorder="1" applyAlignment="1" applyProtection="1">
      <alignment horizontal="left" vertical="center" wrapText="1"/>
    </xf>
    <xf numFmtId="0" fontId="34" fillId="0" borderId="1" xfId="2" applyFont="1" applyFill="1" applyBorder="1" applyAlignment="1" applyProtection="1">
      <alignment horizontal="center" vertical="center" wrapText="1"/>
    </xf>
    <xf numFmtId="0" fontId="34" fillId="0" borderId="1" xfId="6" applyFont="1" applyFill="1" applyBorder="1" applyAlignment="1">
      <alignment horizontal="center" vertical="center" wrapText="1"/>
    </xf>
    <xf numFmtId="177" fontId="34" fillId="0" borderId="1" xfId="6" applyNumberFormat="1" applyFont="1" applyFill="1" applyBorder="1" applyAlignment="1" applyProtection="1">
      <alignment horizontal="left" vertical="center" wrapText="1"/>
      <protection locked="0"/>
    </xf>
    <xf numFmtId="177" fontId="34" fillId="0" borderId="1" xfId="6" applyNumberFormat="1" applyFont="1" applyFill="1" applyBorder="1" applyAlignment="1" applyProtection="1">
      <alignment horizontal="center" vertical="center" wrapText="1"/>
      <protection locked="0"/>
    </xf>
    <xf numFmtId="9" fontId="34" fillId="0" borderId="1" xfId="6" applyNumberFormat="1" applyFont="1" applyFill="1" applyBorder="1" applyAlignment="1" applyProtection="1">
      <alignment horizontal="center" vertical="center" wrapText="1"/>
    </xf>
    <xf numFmtId="0" fontId="34" fillId="0" borderId="1" xfId="6" applyFont="1" applyFill="1" applyBorder="1" applyAlignment="1" applyProtection="1">
      <alignment horizontal="center" vertical="center" wrapText="1"/>
    </xf>
    <xf numFmtId="0" fontId="34" fillId="0" borderId="1" xfId="6" applyFont="1" applyFill="1" applyBorder="1" applyAlignment="1" applyProtection="1">
      <alignment horizontal="center" vertical="center" wrapText="1"/>
      <protection locked="0"/>
    </xf>
    <xf numFmtId="0" fontId="34" fillId="0" borderId="2" xfId="6" applyFont="1" applyFill="1" applyBorder="1" applyAlignment="1" applyProtection="1">
      <alignment horizontal="center" vertical="center" wrapText="1"/>
    </xf>
    <xf numFmtId="0" fontId="33" fillId="0" borderId="1" xfId="6"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xf>
    <xf numFmtId="0" fontId="34" fillId="0" borderId="1" xfId="0" applyFont="1" applyFill="1" applyBorder="1" applyAlignment="1">
      <alignment horizontal="center" vertical="center"/>
    </xf>
    <xf numFmtId="0" fontId="34" fillId="0" borderId="4" xfId="0" applyFont="1" applyFill="1" applyBorder="1" applyAlignment="1" applyProtection="1">
      <alignment horizontal="center" vertical="center" wrapText="1"/>
    </xf>
    <xf numFmtId="0" fontId="34" fillId="0" borderId="1" xfId="0" applyFont="1" applyFill="1" applyBorder="1" applyAlignment="1">
      <alignment horizontal="left" vertical="center" wrapText="1"/>
    </xf>
    <xf numFmtId="0" fontId="34" fillId="0" borderId="3" xfId="0"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0" fontId="34" fillId="0" borderId="2" xfId="0" applyNumberFormat="1" applyFont="1" applyFill="1" applyBorder="1" applyAlignment="1" applyProtection="1">
      <alignment horizontal="center" vertical="center" wrapText="1"/>
      <protection locked="0"/>
    </xf>
    <xf numFmtId="0" fontId="34" fillId="0" borderId="3" xfId="0" applyNumberFormat="1"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protection locked="0"/>
    </xf>
    <xf numFmtId="0" fontId="34" fillId="0" borderId="1" xfId="11" applyNumberFormat="1" applyFont="1" applyFill="1" applyBorder="1" applyAlignment="1">
      <alignment horizontal="left" vertical="center" wrapText="1"/>
    </xf>
    <xf numFmtId="178" fontId="34" fillId="0" borderId="1" xfId="11" applyNumberFormat="1" applyFont="1" applyFill="1" applyBorder="1" applyAlignment="1">
      <alignment horizontal="center" vertical="center" wrapText="1"/>
    </xf>
    <xf numFmtId="0" fontId="34" fillId="0" borderId="2" xfId="0" applyFont="1" applyFill="1" applyBorder="1" applyAlignment="1" applyProtection="1">
      <alignment horizontal="center" vertical="center" wrapText="1"/>
      <protection locked="0"/>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49" fontId="34" fillId="0" borderId="1" xfId="0" applyNumberFormat="1" applyFont="1" applyFill="1" applyBorder="1" applyAlignment="1" applyProtection="1">
      <alignment horizontal="center" vertical="center" wrapText="1"/>
    </xf>
    <xf numFmtId="49" fontId="34" fillId="0" borderId="1" xfId="0" applyNumberFormat="1" applyFont="1" applyFill="1" applyBorder="1" applyAlignment="1" applyProtection="1">
      <alignment horizontal="center" vertical="center" wrapText="1"/>
    </xf>
    <xf numFmtId="49" fontId="34" fillId="0" borderId="1" xfId="0" applyNumberFormat="1" applyFont="1" applyFill="1" applyBorder="1" applyAlignment="1" applyProtection="1">
      <alignment horizontal="left" vertical="center" wrapText="1"/>
    </xf>
    <xf numFmtId="49" fontId="34" fillId="0" borderId="1" xfId="0" applyNumberFormat="1" applyFont="1" applyFill="1" applyBorder="1" applyAlignment="1" applyProtection="1">
      <alignment horizontal="left" vertical="center" wrapText="1"/>
      <protection locked="0"/>
    </xf>
    <xf numFmtId="0" fontId="34" fillId="0" borderId="2" xfId="0" applyFont="1" applyFill="1" applyBorder="1" applyAlignment="1" applyProtection="1">
      <alignment horizontal="center" vertical="center"/>
    </xf>
    <xf numFmtId="49" fontId="34" fillId="0" borderId="1" xfId="3" applyNumberFormat="1" applyFont="1" applyFill="1" applyBorder="1" applyAlignment="1" applyProtection="1">
      <alignment horizontal="center" vertical="center" wrapText="1"/>
    </xf>
    <xf numFmtId="0" fontId="34" fillId="0" borderId="1" xfId="3" applyFont="1" applyFill="1" applyBorder="1" applyAlignment="1" applyProtection="1">
      <alignment horizontal="center" vertical="center" wrapText="1"/>
    </xf>
    <xf numFmtId="49" fontId="34" fillId="0" borderId="1" xfId="3" applyNumberFormat="1" applyFont="1" applyFill="1" applyBorder="1" applyAlignment="1" applyProtection="1">
      <alignment horizontal="left" vertical="center" wrapText="1"/>
    </xf>
    <xf numFmtId="0" fontId="34" fillId="0" borderId="1" xfId="10" applyFont="1" applyFill="1" applyBorder="1" applyAlignment="1" applyProtection="1">
      <alignment horizontal="center" vertical="center" wrapText="1"/>
    </xf>
    <xf numFmtId="49" fontId="34" fillId="0" borderId="2" xfId="3" applyNumberFormat="1" applyFont="1" applyFill="1" applyBorder="1" applyAlignment="1" applyProtection="1">
      <alignment horizontal="center" vertical="center" wrapText="1"/>
    </xf>
    <xf numFmtId="177" fontId="33" fillId="0" borderId="1" xfId="0" applyNumberFormat="1" applyFont="1" applyFill="1" applyBorder="1" applyAlignment="1" applyProtection="1">
      <alignment horizontal="center" vertical="center" wrapText="1"/>
    </xf>
    <xf numFmtId="0" fontId="36" fillId="0" borderId="0" xfId="0" applyFont="1" applyFill="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xf>
    <xf numFmtId="177" fontId="38" fillId="0" borderId="1" xfId="0" applyNumberFormat="1"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protection locked="0"/>
    </xf>
    <xf numFmtId="0" fontId="39" fillId="0" borderId="1" xfId="0" applyFont="1" applyFill="1" applyBorder="1" applyAlignment="1">
      <alignment horizontal="center" vertical="center" wrapText="1"/>
    </xf>
    <xf numFmtId="0" fontId="38" fillId="0" borderId="1"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center" vertical="center" wrapText="1"/>
      <protection locked="0"/>
    </xf>
    <xf numFmtId="0" fontId="37" fillId="0" borderId="6" xfId="0" applyFont="1" applyFill="1" applyBorder="1" applyAlignment="1" applyProtection="1">
      <alignment horizontal="center" vertical="center" wrapText="1"/>
      <protection locked="0"/>
    </xf>
    <xf numFmtId="0" fontId="37" fillId="0" borderId="7" xfId="0" applyFont="1" applyFill="1" applyBorder="1" applyAlignment="1" applyProtection="1">
      <alignment horizontal="center" vertical="center" wrapText="1"/>
      <protection locked="0"/>
    </xf>
    <xf numFmtId="177" fontId="38" fillId="0" borderId="1" xfId="0" applyNumberFormat="1" applyFont="1" applyFill="1" applyBorder="1" applyAlignment="1" applyProtection="1">
      <alignment horizontal="center" vertical="center" wrapText="1"/>
      <protection locked="0"/>
    </xf>
    <xf numFmtId="0" fontId="38" fillId="0" borderId="3" xfId="0" applyFont="1" applyFill="1" applyBorder="1" applyAlignment="1" applyProtection="1">
      <alignment horizontal="center" vertical="center" wrapText="1"/>
      <protection locked="0"/>
    </xf>
    <xf numFmtId="177" fontId="38" fillId="0" borderId="0" xfId="0" applyNumberFormat="1"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49" fontId="38" fillId="0" borderId="1" xfId="0" applyNumberFormat="1" applyFont="1" applyFill="1" applyBorder="1" applyAlignment="1" applyProtection="1">
      <alignment horizontal="center" vertical="center" wrapText="1"/>
      <protection locked="0"/>
    </xf>
    <xf numFmtId="177" fontId="38"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lignment horizontal="center" vertical="center" wrapText="1"/>
    </xf>
    <xf numFmtId="0" fontId="38" fillId="0" borderId="0" xfId="0" applyFont="1" applyFill="1" applyBorder="1" applyAlignment="1" applyProtection="1">
      <alignment horizontal="center" vertical="center" wrapText="1"/>
      <protection locked="0"/>
    </xf>
    <xf numFmtId="177" fontId="37" fillId="0" borderId="1" xfId="0" applyNumberFormat="1" applyFont="1" applyFill="1" applyBorder="1" applyAlignment="1" applyProtection="1">
      <alignment horizontal="center" vertical="center" wrapText="1"/>
      <protection locked="0"/>
    </xf>
    <xf numFmtId="49" fontId="37" fillId="0" borderId="5" xfId="0" applyNumberFormat="1" applyFont="1" applyFill="1" applyBorder="1" applyAlignment="1" applyProtection="1">
      <alignment horizontal="center" vertical="center" wrapText="1"/>
      <protection locked="0"/>
    </xf>
    <xf numFmtId="49" fontId="37" fillId="0" borderId="6" xfId="0" applyNumberFormat="1" applyFont="1" applyFill="1" applyBorder="1" applyAlignment="1" applyProtection="1">
      <alignment horizontal="center" vertical="center" wrapText="1"/>
      <protection locked="0"/>
    </xf>
    <xf numFmtId="49" fontId="37" fillId="0" borderId="7"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177" fontId="39" fillId="0" borderId="1" xfId="0" applyNumberFormat="1" applyFont="1" applyFill="1" applyBorder="1" applyAlignment="1" applyProtection="1">
      <alignment horizontal="center" vertical="center" wrapText="1"/>
      <protection locked="0"/>
    </xf>
    <xf numFmtId="177" fontId="38" fillId="0" borderId="2" xfId="0" applyNumberFormat="1" applyFont="1" applyFill="1" applyBorder="1" applyAlignment="1" applyProtection="1">
      <alignment horizontal="center" vertical="center" wrapText="1"/>
      <protection locked="0"/>
    </xf>
    <xf numFmtId="177" fontId="38" fillId="0" borderId="3" xfId="0" applyNumberFormat="1" applyFont="1" applyFill="1" applyBorder="1" applyAlignment="1" applyProtection="1">
      <alignment horizontal="center" vertical="center" wrapText="1"/>
      <protection locked="0"/>
    </xf>
    <xf numFmtId="177" fontId="38" fillId="0" borderId="4"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xf>
    <xf numFmtId="0" fontId="38" fillId="0" borderId="1" xfId="0" applyFont="1" applyFill="1" applyBorder="1" applyAlignment="1" applyProtection="1">
      <alignment vertical="center" wrapText="1"/>
      <protection locked="0"/>
    </xf>
    <xf numFmtId="177" fontId="37" fillId="0" borderId="5" xfId="0" applyNumberFormat="1" applyFont="1" applyFill="1" applyBorder="1" applyAlignment="1" applyProtection="1">
      <alignment horizontal="center" vertical="center" wrapText="1"/>
      <protection locked="0"/>
    </xf>
    <xf numFmtId="177" fontId="37" fillId="0" borderId="6" xfId="0" applyNumberFormat="1" applyFont="1" applyFill="1" applyBorder="1" applyAlignment="1" applyProtection="1">
      <alignment horizontal="center" vertical="center" wrapText="1"/>
      <protection locked="0"/>
    </xf>
    <xf numFmtId="177" fontId="37" fillId="0" borderId="7"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xf>
    <xf numFmtId="49" fontId="38" fillId="0" borderId="1" xfId="0" applyNumberFormat="1" applyFont="1" applyFill="1" applyBorder="1" applyAlignment="1" applyProtection="1">
      <alignment horizontal="center" vertical="center" wrapText="1"/>
    </xf>
    <xf numFmtId="177" fontId="38" fillId="0" borderId="0" xfId="0" applyNumberFormat="1" applyFont="1" applyFill="1" applyBorder="1" applyAlignment="1" applyProtection="1">
      <alignment horizontal="center" vertical="center" wrapText="1"/>
    </xf>
    <xf numFmtId="177" fontId="38" fillId="0" borderId="7" xfId="0" applyNumberFormat="1" applyFont="1" applyFill="1" applyBorder="1" applyAlignment="1" applyProtection="1">
      <alignment horizontal="center" vertical="center" wrapText="1"/>
    </xf>
    <xf numFmtId="49" fontId="38" fillId="0" borderId="5" xfId="0" applyNumberFormat="1" applyFont="1" applyFill="1" applyBorder="1" applyAlignment="1" applyProtection="1">
      <alignment horizontal="center" vertical="center" wrapText="1"/>
    </xf>
    <xf numFmtId="49" fontId="39" fillId="0" borderId="1" xfId="0" applyNumberFormat="1" applyFont="1" applyFill="1" applyBorder="1" applyAlignment="1" applyProtection="1">
      <alignment horizontal="center" vertical="center" wrapText="1"/>
      <protection locked="0"/>
    </xf>
    <xf numFmtId="0" fontId="38" fillId="0" borderId="7" xfId="0" applyFont="1" applyFill="1" applyBorder="1" applyAlignment="1" applyProtection="1">
      <alignment horizontal="center" vertical="center" wrapText="1"/>
      <protection locked="0"/>
    </xf>
    <xf numFmtId="0" fontId="40" fillId="0" borderId="0" xfId="0" applyFont="1" applyFill="1" applyBorder="1" applyProtection="1"/>
    <xf numFmtId="0" fontId="39" fillId="0" borderId="1"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xf>
    <xf numFmtId="49" fontId="39" fillId="0" borderId="7" xfId="0" applyNumberFormat="1"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49" fontId="39" fillId="0" borderId="2"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0" fontId="38" fillId="0" borderId="2"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protection locked="0"/>
    </xf>
    <xf numFmtId="49" fontId="39" fillId="0" borderId="3"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pplyProtection="1">
      <alignment horizontal="center" vertical="center" wrapText="1"/>
      <protection locked="0"/>
    </xf>
    <xf numFmtId="0" fontId="38" fillId="0" borderId="3" xfId="0"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wrapText="1"/>
    </xf>
    <xf numFmtId="49" fontId="41" fillId="0" borderId="1" xfId="0" applyNumberFormat="1" applyFont="1" applyFill="1" applyBorder="1" applyAlignment="1" applyProtection="1">
      <alignment vertical="center" wrapText="1"/>
    </xf>
    <xf numFmtId="0" fontId="39" fillId="0" borderId="4" xfId="0" applyFont="1" applyFill="1" applyBorder="1" applyAlignment="1" applyProtection="1">
      <alignment horizontal="center" vertical="center" wrapText="1"/>
      <protection locked="0"/>
    </xf>
    <xf numFmtId="49" fontId="39" fillId="0" borderId="4"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vertical="center" wrapText="1"/>
    </xf>
    <xf numFmtId="177" fontId="41" fillId="0" borderId="1" xfId="0" applyNumberFormat="1" applyFont="1" applyFill="1" applyBorder="1" applyAlignment="1" applyProtection="1">
      <alignment horizontal="center" vertical="center" wrapText="1"/>
      <protection locked="0"/>
    </xf>
    <xf numFmtId="177" fontId="42" fillId="0" borderId="1" xfId="0" applyNumberFormat="1" applyFont="1" applyFill="1" applyBorder="1" applyAlignment="1" applyProtection="1">
      <alignment horizontal="center" vertical="center" wrapText="1"/>
      <protection locked="0"/>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3" fillId="0" borderId="1" xfId="0" applyFont="1" applyFill="1" applyBorder="1" applyAlignment="1" applyProtection="1">
      <alignment horizontal="center" vertical="center" wrapText="1"/>
    </xf>
    <xf numFmtId="0" fontId="39" fillId="0" borderId="4" xfId="0" applyFont="1" applyFill="1" applyBorder="1" applyAlignment="1">
      <alignment horizontal="center" vertical="center" wrapText="1"/>
    </xf>
    <xf numFmtId="49" fontId="44"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0" fillId="0" borderId="0" xfId="0" applyFont="1" applyFill="1" applyProtection="1"/>
    <xf numFmtId="0" fontId="42" fillId="0" borderId="0" xfId="0" applyFont="1" applyFill="1" applyAlignment="1" applyProtection="1">
      <alignment horizontal="center" vertical="center"/>
    </xf>
  </cellXfs>
  <cellStyles count="12">
    <cellStyle name="Normal" xfId="5"/>
    <cellStyle name="常规" xfId="0" builtinId="0"/>
    <cellStyle name="常规 10 2 2 3" xfId="1"/>
    <cellStyle name="常规 11" xfId="6"/>
    <cellStyle name="常规 2 2 2" xfId="3"/>
    <cellStyle name="常规 2 20" xfId="7"/>
    <cellStyle name="常规 3 2" xfId="4"/>
    <cellStyle name="常规 311" xfId="8"/>
    <cellStyle name="常规 4" xfId="9"/>
    <cellStyle name="常规 6" xfId="2"/>
    <cellStyle name="常规 7" xfId="10"/>
    <cellStyle name="常规_四川省2011年重点项目建议计划表-新开工" xfId="11"/>
  </cellStyles>
  <dxfs count="0"/>
  <tableStyles count="0" defaultTableStyle="TableStyleMedium9" defaultPivotStyle="PivotStyleLight16"/>
  <colors>
    <mruColors>
      <color rgb="FFCCE8CF"/>
      <color rgb="FFFFFF0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vhq7sjnd562921/FileStorage/File/2020-12/&#32769;&#26495;&#23064;&#35843;&#26684;&#24335;/12.22.1&#20048;&#23665;&#24066;%202021%20&#24180;&#37325;&#28857;&#25512;&#36827;&#39033;&#30446;&#8220;&#25346;&#22270;&#20316;&#25112;&#8221;&#35745;&#21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乐山市2020年重点推进项目“挂图作战”项目计划"/>
      <sheetName val="挂图作战汇总表"/>
      <sheetName val="挂图作战计划表"/>
    </sheetNames>
    <sheetDataSet>
      <sheetData sheetId="0"/>
      <sheetData sheetId="1"/>
      <sheetData sheetId="2"/>
      <sheetData sheetId="3">
        <row r="8">
          <cell r="H8">
            <v>5</v>
          </cell>
          <cell r="I8">
            <v>20</v>
          </cell>
          <cell r="N8">
            <v>19040265</v>
          </cell>
        </row>
        <row r="29">
          <cell r="H29">
            <v>4</v>
          </cell>
          <cell r="I29">
            <v>12</v>
          </cell>
          <cell r="N29">
            <v>4705120.97</v>
          </cell>
        </row>
        <row r="43">
          <cell r="H43">
            <v>2</v>
          </cell>
          <cell r="I43">
            <v>5</v>
          </cell>
        </row>
        <row r="49">
          <cell r="H49">
            <v>8</v>
          </cell>
        </row>
        <row r="82">
          <cell r="H82">
            <v>4</v>
          </cell>
          <cell r="I82">
            <v>20</v>
          </cell>
        </row>
        <row r="103">
          <cell r="H103">
            <v>4</v>
          </cell>
          <cell r="I103">
            <v>4</v>
          </cell>
        </row>
        <row r="108">
          <cell r="H108">
            <v>3</v>
          </cell>
          <cell r="I108">
            <v>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47"/>
  <sheetViews>
    <sheetView topLeftCell="A49" workbookViewId="0">
      <selection activeCell="V10" sqref="V10"/>
    </sheetView>
  </sheetViews>
  <sheetFormatPr defaultColWidth="9" defaultRowHeight="14.25"/>
  <cols>
    <col min="1" max="16384" width="9" style="84"/>
  </cols>
  <sheetData>
    <row r="1" spans="1:20" ht="46.15" customHeight="1">
      <c r="A1" s="95" t="s">
        <v>0</v>
      </c>
      <c r="B1" s="95"/>
      <c r="C1" s="95"/>
      <c r="L1" s="96"/>
      <c r="M1" s="97"/>
    </row>
    <row r="2" spans="1:20">
      <c r="A2" s="98" t="s">
        <v>1</v>
      </c>
      <c r="B2" s="98"/>
      <c r="C2" s="98"/>
      <c r="D2" s="98"/>
      <c r="E2" s="98"/>
      <c r="F2" s="98"/>
      <c r="G2" s="98"/>
      <c r="H2" s="98"/>
      <c r="I2" s="98"/>
      <c r="J2" s="98"/>
      <c r="K2" s="98"/>
      <c r="L2" s="98"/>
      <c r="M2" s="98"/>
      <c r="N2" s="98"/>
      <c r="O2" s="98"/>
      <c r="P2" s="98"/>
      <c r="Q2" s="98"/>
      <c r="R2" s="98"/>
      <c r="S2" s="98"/>
      <c r="T2" s="98"/>
    </row>
    <row r="3" spans="1:20">
      <c r="A3" s="98"/>
      <c r="B3" s="98"/>
      <c r="C3" s="98"/>
      <c r="D3" s="98"/>
      <c r="E3" s="98"/>
      <c r="F3" s="98"/>
      <c r="G3" s="98"/>
      <c r="H3" s="98"/>
      <c r="I3" s="98"/>
      <c r="J3" s="98"/>
      <c r="K3" s="98"/>
      <c r="L3" s="98"/>
      <c r="M3" s="98"/>
      <c r="N3" s="98"/>
      <c r="O3" s="98"/>
      <c r="P3" s="98"/>
      <c r="Q3" s="98"/>
      <c r="R3" s="98"/>
      <c r="S3" s="98"/>
      <c r="T3" s="98"/>
    </row>
    <row r="4" spans="1:20">
      <c r="A4" s="98"/>
      <c r="B4" s="98"/>
      <c r="C4" s="98"/>
      <c r="D4" s="98"/>
      <c r="E4" s="98"/>
      <c r="F4" s="98"/>
      <c r="G4" s="98"/>
      <c r="H4" s="98"/>
      <c r="I4" s="98"/>
      <c r="J4" s="98"/>
      <c r="K4" s="98"/>
      <c r="L4" s="98"/>
      <c r="M4" s="98"/>
      <c r="N4" s="98"/>
      <c r="O4" s="98"/>
      <c r="P4" s="98"/>
      <c r="Q4" s="98"/>
      <c r="R4" s="98"/>
      <c r="S4" s="98"/>
      <c r="T4" s="98"/>
    </row>
    <row r="5" spans="1:20">
      <c r="A5" s="98"/>
      <c r="B5" s="98"/>
      <c r="C5" s="98"/>
      <c r="D5" s="98"/>
      <c r="E5" s="98"/>
      <c r="F5" s="98"/>
      <c r="G5" s="98"/>
      <c r="H5" s="98"/>
      <c r="I5" s="98"/>
      <c r="J5" s="98"/>
      <c r="K5" s="98"/>
      <c r="L5" s="98"/>
      <c r="M5" s="98"/>
      <c r="N5" s="98"/>
      <c r="O5" s="98"/>
      <c r="P5" s="98"/>
      <c r="Q5" s="98"/>
      <c r="R5" s="98"/>
      <c r="S5" s="98"/>
      <c r="T5" s="98"/>
    </row>
    <row r="6" spans="1:20">
      <c r="A6" s="98"/>
      <c r="B6" s="98"/>
      <c r="C6" s="98"/>
      <c r="D6" s="98"/>
      <c r="E6" s="98"/>
      <c r="F6" s="98"/>
      <c r="G6" s="98"/>
      <c r="H6" s="98"/>
      <c r="I6" s="98"/>
      <c r="J6" s="98"/>
      <c r="K6" s="98"/>
      <c r="L6" s="98"/>
      <c r="M6" s="98"/>
      <c r="N6" s="98"/>
      <c r="O6" s="98"/>
      <c r="P6" s="98"/>
      <c r="Q6" s="98"/>
      <c r="R6" s="98"/>
      <c r="S6" s="98"/>
      <c r="T6" s="98"/>
    </row>
    <row r="7" spans="1:20">
      <c r="A7" s="98"/>
      <c r="B7" s="98"/>
      <c r="C7" s="98"/>
      <c r="D7" s="98"/>
      <c r="E7" s="98"/>
      <c r="F7" s="98"/>
      <c r="G7" s="98"/>
      <c r="H7" s="98"/>
      <c r="I7" s="98"/>
      <c r="J7" s="98"/>
      <c r="K7" s="98"/>
      <c r="L7" s="98"/>
      <c r="M7" s="98"/>
      <c r="N7" s="98"/>
      <c r="O7" s="98"/>
      <c r="P7" s="98"/>
      <c r="Q7" s="98"/>
      <c r="R7" s="98"/>
      <c r="S7" s="98"/>
      <c r="T7" s="98"/>
    </row>
    <row r="8" spans="1:20">
      <c r="A8" s="98"/>
      <c r="B8" s="98"/>
      <c r="C8" s="98"/>
      <c r="D8" s="98"/>
      <c r="E8" s="98"/>
      <c r="F8" s="98"/>
      <c r="G8" s="98"/>
      <c r="H8" s="98"/>
      <c r="I8" s="98"/>
      <c r="J8" s="98"/>
      <c r="K8" s="98"/>
      <c r="L8" s="98"/>
      <c r="M8" s="98"/>
      <c r="N8" s="98"/>
      <c r="O8" s="98"/>
      <c r="P8" s="98"/>
      <c r="Q8" s="98"/>
      <c r="R8" s="98"/>
      <c r="S8" s="98"/>
      <c r="T8" s="98"/>
    </row>
    <row r="9" spans="1:20">
      <c r="A9" s="98"/>
      <c r="B9" s="98"/>
      <c r="C9" s="98"/>
      <c r="D9" s="98"/>
      <c r="E9" s="98"/>
      <c r="F9" s="98"/>
      <c r="G9" s="98"/>
      <c r="H9" s="98"/>
      <c r="I9" s="98"/>
      <c r="J9" s="98"/>
      <c r="K9" s="98"/>
      <c r="L9" s="98"/>
      <c r="M9" s="98"/>
      <c r="N9" s="98"/>
      <c r="O9" s="98"/>
      <c r="P9" s="98"/>
      <c r="Q9" s="98"/>
      <c r="R9" s="98"/>
      <c r="S9" s="98"/>
      <c r="T9" s="98"/>
    </row>
    <row r="10" spans="1:20">
      <c r="A10" s="98"/>
      <c r="B10" s="98"/>
      <c r="C10" s="98"/>
      <c r="D10" s="98"/>
      <c r="E10" s="98"/>
      <c r="F10" s="98"/>
      <c r="G10" s="98"/>
      <c r="H10" s="98"/>
      <c r="I10" s="98"/>
      <c r="J10" s="98"/>
      <c r="K10" s="98"/>
      <c r="L10" s="98"/>
      <c r="M10" s="98"/>
      <c r="N10" s="98"/>
      <c r="O10" s="98"/>
      <c r="P10" s="98"/>
      <c r="Q10" s="98"/>
      <c r="R10" s="98"/>
      <c r="S10" s="98"/>
      <c r="T10" s="98"/>
    </row>
    <row r="11" spans="1:20">
      <c r="A11" s="98"/>
      <c r="B11" s="98"/>
      <c r="C11" s="98"/>
      <c r="D11" s="98"/>
      <c r="E11" s="98"/>
      <c r="F11" s="98"/>
      <c r="G11" s="98"/>
      <c r="H11" s="98"/>
      <c r="I11" s="98"/>
      <c r="J11" s="98"/>
      <c r="K11" s="98"/>
      <c r="L11" s="98"/>
      <c r="M11" s="98"/>
      <c r="N11" s="98"/>
      <c r="O11" s="98"/>
      <c r="P11" s="98"/>
      <c r="Q11" s="98"/>
      <c r="R11" s="98"/>
      <c r="S11" s="98"/>
      <c r="T11" s="98"/>
    </row>
    <row r="12" spans="1:20">
      <c r="A12" s="98"/>
      <c r="B12" s="98"/>
      <c r="C12" s="98"/>
      <c r="D12" s="98"/>
      <c r="E12" s="98"/>
      <c r="F12" s="98"/>
      <c r="G12" s="98"/>
      <c r="H12" s="98"/>
      <c r="I12" s="98"/>
      <c r="J12" s="98"/>
      <c r="K12" s="98"/>
      <c r="L12" s="98"/>
      <c r="M12" s="98"/>
      <c r="N12" s="98"/>
      <c r="O12" s="98"/>
      <c r="P12" s="98"/>
      <c r="Q12" s="98"/>
      <c r="R12" s="98"/>
      <c r="S12" s="98"/>
      <c r="T12" s="98"/>
    </row>
    <row r="13" spans="1:20">
      <c r="A13" s="98"/>
      <c r="B13" s="98"/>
      <c r="C13" s="98"/>
      <c r="D13" s="98"/>
      <c r="E13" s="98"/>
      <c r="F13" s="98"/>
      <c r="G13" s="98"/>
      <c r="H13" s="98"/>
      <c r="I13" s="98"/>
      <c r="J13" s="98"/>
      <c r="K13" s="98"/>
      <c r="L13" s="98"/>
      <c r="M13" s="98"/>
      <c r="N13" s="98"/>
      <c r="O13" s="98"/>
      <c r="P13" s="98"/>
      <c r="Q13" s="98"/>
      <c r="R13" s="98"/>
      <c r="S13" s="98"/>
      <c r="T13" s="98"/>
    </row>
    <row r="14" spans="1:20">
      <c r="A14" s="98"/>
      <c r="B14" s="98"/>
      <c r="C14" s="98"/>
      <c r="D14" s="98"/>
      <c r="E14" s="98"/>
      <c r="F14" s="98"/>
      <c r="G14" s="98"/>
      <c r="H14" s="98"/>
      <c r="I14" s="98"/>
      <c r="J14" s="98"/>
      <c r="K14" s="98"/>
      <c r="L14" s="98"/>
      <c r="M14" s="98"/>
      <c r="N14" s="98"/>
      <c r="O14" s="98"/>
      <c r="P14" s="98"/>
      <c r="Q14" s="98"/>
      <c r="R14" s="98"/>
      <c r="S14" s="98"/>
      <c r="T14" s="98"/>
    </row>
    <row r="15" spans="1:20">
      <c r="A15" s="98"/>
      <c r="B15" s="98"/>
      <c r="C15" s="98"/>
      <c r="D15" s="98"/>
      <c r="E15" s="98"/>
      <c r="F15" s="98"/>
      <c r="G15" s="98"/>
      <c r="H15" s="98"/>
      <c r="I15" s="98"/>
      <c r="J15" s="98"/>
      <c r="K15" s="98"/>
      <c r="L15" s="98"/>
      <c r="M15" s="98"/>
      <c r="N15" s="98"/>
      <c r="O15" s="98"/>
      <c r="P15" s="98"/>
      <c r="Q15" s="98"/>
      <c r="R15" s="98"/>
      <c r="S15" s="98"/>
      <c r="T15" s="98"/>
    </row>
    <row r="16" spans="1:20">
      <c r="A16" s="98"/>
      <c r="B16" s="98"/>
      <c r="C16" s="98"/>
      <c r="D16" s="98"/>
      <c r="E16" s="98"/>
      <c r="F16" s="98"/>
      <c r="G16" s="98"/>
      <c r="H16" s="98"/>
      <c r="I16" s="98"/>
      <c r="J16" s="98"/>
      <c r="K16" s="98"/>
      <c r="L16" s="98"/>
      <c r="M16" s="98"/>
      <c r="N16" s="98"/>
      <c r="O16" s="98"/>
      <c r="P16" s="98"/>
      <c r="Q16" s="98"/>
      <c r="R16" s="98"/>
      <c r="S16" s="98"/>
      <c r="T16" s="98"/>
    </row>
    <row r="17" spans="1:20">
      <c r="A17" s="98"/>
      <c r="B17" s="98"/>
      <c r="C17" s="98"/>
      <c r="D17" s="98"/>
      <c r="E17" s="98"/>
      <c r="F17" s="98"/>
      <c r="G17" s="98"/>
      <c r="H17" s="98"/>
      <c r="I17" s="98"/>
      <c r="J17" s="98"/>
      <c r="K17" s="98"/>
      <c r="L17" s="98"/>
      <c r="M17" s="98"/>
      <c r="N17" s="98"/>
      <c r="O17" s="98"/>
      <c r="P17" s="98"/>
      <c r="Q17" s="98"/>
      <c r="R17" s="98"/>
      <c r="S17" s="98"/>
      <c r="T17" s="98"/>
    </row>
    <row r="18" spans="1:20">
      <c r="A18" s="98"/>
      <c r="B18" s="98"/>
      <c r="C18" s="98"/>
      <c r="D18" s="98"/>
      <c r="E18" s="98"/>
      <c r="F18" s="98"/>
      <c r="G18" s="98"/>
      <c r="H18" s="98"/>
      <c r="I18" s="98"/>
      <c r="J18" s="98"/>
      <c r="K18" s="98"/>
      <c r="L18" s="98"/>
      <c r="M18" s="98"/>
      <c r="N18" s="98"/>
      <c r="O18" s="98"/>
      <c r="P18" s="98"/>
      <c r="Q18" s="98"/>
      <c r="R18" s="98"/>
      <c r="S18" s="98"/>
      <c r="T18" s="98"/>
    </row>
    <row r="19" spans="1:20">
      <c r="A19" s="98"/>
      <c r="B19" s="98"/>
      <c r="C19" s="98"/>
      <c r="D19" s="98"/>
      <c r="E19" s="98"/>
      <c r="F19" s="98"/>
      <c r="G19" s="98"/>
      <c r="H19" s="98"/>
      <c r="I19" s="98"/>
      <c r="J19" s="98"/>
      <c r="K19" s="98"/>
      <c r="L19" s="98"/>
      <c r="M19" s="98"/>
      <c r="N19" s="98"/>
      <c r="O19" s="98"/>
      <c r="P19" s="98"/>
      <c r="Q19" s="98"/>
      <c r="R19" s="98"/>
      <c r="S19" s="98"/>
      <c r="T19" s="98"/>
    </row>
    <row r="20" spans="1:20">
      <c r="A20" s="98"/>
      <c r="B20" s="98"/>
      <c r="C20" s="98"/>
      <c r="D20" s="98"/>
      <c r="E20" s="98"/>
      <c r="F20" s="98"/>
      <c r="G20" s="98"/>
      <c r="H20" s="98"/>
      <c r="I20" s="98"/>
      <c r="J20" s="98"/>
      <c r="K20" s="98"/>
      <c r="L20" s="98"/>
      <c r="M20" s="98"/>
      <c r="N20" s="98"/>
      <c r="O20" s="98"/>
      <c r="P20" s="98"/>
      <c r="Q20" s="98"/>
      <c r="R20" s="98"/>
      <c r="S20" s="98"/>
      <c r="T20" s="98"/>
    </row>
    <row r="21" spans="1:20">
      <c r="A21" s="98"/>
      <c r="B21" s="98"/>
      <c r="C21" s="98"/>
      <c r="D21" s="98"/>
      <c r="E21" s="98"/>
      <c r="F21" s="98"/>
      <c r="G21" s="98"/>
      <c r="H21" s="98"/>
      <c r="I21" s="98"/>
      <c r="J21" s="98"/>
      <c r="K21" s="98"/>
      <c r="L21" s="98"/>
      <c r="M21" s="98"/>
      <c r="N21" s="98"/>
      <c r="O21" s="98"/>
      <c r="P21" s="98"/>
      <c r="Q21" s="98"/>
      <c r="R21" s="98"/>
      <c r="S21" s="98"/>
      <c r="T21" s="98"/>
    </row>
    <row r="22" spans="1:20">
      <c r="A22" s="98"/>
      <c r="B22" s="98"/>
      <c r="C22" s="98"/>
      <c r="D22" s="98"/>
      <c r="E22" s="98"/>
      <c r="F22" s="98"/>
      <c r="G22" s="98"/>
      <c r="H22" s="98"/>
      <c r="I22" s="98"/>
      <c r="J22" s="98"/>
      <c r="K22" s="98"/>
      <c r="L22" s="98"/>
      <c r="M22" s="98"/>
      <c r="N22" s="98"/>
      <c r="O22" s="98"/>
      <c r="P22" s="98"/>
      <c r="Q22" s="98"/>
      <c r="R22" s="98"/>
      <c r="S22" s="98"/>
      <c r="T22" s="98"/>
    </row>
    <row r="23" spans="1:20">
      <c r="A23" s="98"/>
      <c r="B23" s="98"/>
      <c r="C23" s="98"/>
      <c r="D23" s="98"/>
      <c r="E23" s="98"/>
      <c r="F23" s="98"/>
      <c r="G23" s="98"/>
      <c r="H23" s="98"/>
      <c r="I23" s="98"/>
      <c r="J23" s="98"/>
      <c r="K23" s="98"/>
      <c r="L23" s="98"/>
      <c r="M23" s="98"/>
      <c r="N23" s="98"/>
      <c r="O23" s="98"/>
      <c r="P23" s="98"/>
      <c r="Q23" s="98"/>
      <c r="R23" s="98"/>
      <c r="S23" s="98"/>
      <c r="T23" s="98"/>
    </row>
    <row r="24" spans="1:20">
      <c r="A24" s="98"/>
      <c r="B24" s="98"/>
      <c r="C24" s="98"/>
      <c r="D24" s="98"/>
      <c r="E24" s="98"/>
      <c r="F24" s="98"/>
      <c r="G24" s="98"/>
      <c r="H24" s="98"/>
      <c r="I24" s="98"/>
      <c r="J24" s="98"/>
      <c r="K24" s="98"/>
      <c r="L24" s="98"/>
      <c r="M24" s="98"/>
      <c r="N24" s="98"/>
      <c r="O24" s="98"/>
      <c r="P24" s="98"/>
      <c r="Q24" s="98"/>
      <c r="R24" s="98"/>
      <c r="S24" s="98"/>
      <c r="T24" s="98"/>
    </row>
    <row r="25" spans="1:20">
      <c r="A25" s="98"/>
      <c r="B25" s="98"/>
      <c r="C25" s="98"/>
      <c r="D25" s="98"/>
      <c r="E25" s="98"/>
      <c r="F25" s="98"/>
      <c r="G25" s="98"/>
      <c r="H25" s="98"/>
      <c r="I25" s="98"/>
      <c r="J25" s="98"/>
      <c r="K25" s="98"/>
      <c r="L25" s="98"/>
      <c r="M25" s="98"/>
      <c r="N25" s="98"/>
      <c r="O25" s="98"/>
      <c r="P25" s="98"/>
      <c r="Q25" s="98"/>
      <c r="R25" s="98"/>
      <c r="S25" s="98"/>
      <c r="T25" s="98"/>
    </row>
    <row r="26" spans="1:20">
      <c r="A26" s="98"/>
      <c r="B26" s="98"/>
      <c r="C26" s="98"/>
      <c r="D26" s="98"/>
      <c r="E26" s="98"/>
      <c r="F26" s="98"/>
      <c r="G26" s="98"/>
      <c r="H26" s="98"/>
      <c r="I26" s="98"/>
      <c r="J26" s="98"/>
      <c r="K26" s="98"/>
      <c r="L26" s="98"/>
      <c r="M26" s="98"/>
      <c r="N26" s="98"/>
      <c r="O26" s="98"/>
      <c r="P26" s="98"/>
      <c r="Q26" s="98"/>
      <c r="R26" s="98"/>
      <c r="S26" s="98"/>
      <c r="T26" s="98"/>
    </row>
    <row r="27" spans="1:20" ht="4.1500000000000004" customHeight="1">
      <c r="A27" s="98"/>
      <c r="B27" s="98"/>
      <c r="C27" s="98"/>
      <c r="D27" s="98"/>
      <c r="E27" s="98"/>
      <c r="F27" s="98"/>
      <c r="G27" s="98"/>
      <c r="H27" s="98"/>
      <c r="I27" s="98"/>
      <c r="J27" s="98"/>
      <c r="K27" s="98"/>
      <c r="L27" s="98"/>
      <c r="M27" s="98"/>
      <c r="N27" s="98"/>
      <c r="O27" s="98"/>
      <c r="P27" s="98"/>
      <c r="Q27" s="98"/>
      <c r="R27" s="98"/>
      <c r="S27" s="98"/>
      <c r="T27" s="98"/>
    </row>
    <row r="28" spans="1:20" hidden="1">
      <c r="A28" s="98"/>
      <c r="B28" s="98"/>
      <c r="C28" s="98"/>
      <c r="D28" s="98"/>
      <c r="E28" s="98"/>
      <c r="F28" s="98"/>
      <c r="G28" s="98"/>
      <c r="H28" s="98"/>
      <c r="I28" s="98"/>
      <c r="J28" s="98"/>
      <c r="K28" s="98"/>
      <c r="L28" s="98"/>
      <c r="M28" s="98"/>
      <c r="N28" s="98"/>
      <c r="O28" s="98"/>
      <c r="P28" s="98"/>
      <c r="Q28" s="98"/>
      <c r="R28" s="98"/>
      <c r="S28" s="98"/>
      <c r="T28" s="98"/>
    </row>
    <row r="29" spans="1:20">
      <c r="A29" s="98"/>
      <c r="B29" s="98"/>
      <c r="C29" s="98"/>
      <c r="D29" s="98"/>
      <c r="E29" s="98"/>
      <c r="F29" s="98"/>
      <c r="G29" s="98"/>
      <c r="H29" s="98"/>
      <c r="I29" s="98"/>
      <c r="J29" s="98"/>
      <c r="K29" s="98"/>
      <c r="L29" s="98"/>
      <c r="M29" s="98"/>
      <c r="N29" s="98"/>
      <c r="O29" s="98"/>
      <c r="P29" s="98"/>
      <c r="Q29" s="98"/>
      <c r="R29" s="98"/>
      <c r="S29" s="98"/>
      <c r="T29" s="98"/>
    </row>
    <row r="30" spans="1:20">
      <c r="A30" s="98"/>
      <c r="B30" s="98"/>
      <c r="C30" s="98"/>
      <c r="D30" s="98"/>
      <c r="E30" s="98"/>
      <c r="F30" s="98"/>
      <c r="G30" s="98"/>
      <c r="H30" s="98"/>
      <c r="I30" s="98"/>
      <c r="J30" s="98"/>
      <c r="K30" s="98"/>
      <c r="L30" s="98"/>
      <c r="M30" s="98"/>
      <c r="N30" s="98"/>
      <c r="O30" s="98"/>
      <c r="P30" s="98"/>
      <c r="Q30" s="98"/>
      <c r="R30" s="98"/>
      <c r="S30" s="98"/>
      <c r="T30" s="98"/>
    </row>
    <row r="31" spans="1:20">
      <c r="A31" s="98"/>
      <c r="B31" s="98"/>
      <c r="C31" s="98"/>
      <c r="D31" s="98"/>
      <c r="E31" s="98"/>
      <c r="F31" s="98"/>
      <c r="G31" s="98"/>
      <c r="H31" s="98"/>
      <c r="I31" s="98"/>
      <c r="J31" s="98"/>
      <c r="K31" s="98"/>
      <c r="L31" s="98"/>
      <c r="M31" s="98"/>
      <c r="N31" s="98"/>
      <c r="O31" s="98"/>
      <c r="P31" s="98"/>
      <c r="Q31" s="98"/>
      <c r="R31" s="98"/>
      <c r="S31" s="98"/>
      <c r="T31" s="98"/>
    </row>
    <row r="32" spans="1:20">
      <c r="A32" s="98"/>
      <c r="B32" s="98"/>
      <c r="C32" s="98"/>
      <c r="D32" s="98"/>
      <c r="E32" s="98"/>
      <c r="F32" s="98"/>
      <c r="G32" s="98"/>
      <c r="H32" s="98"/>
      <c r="I32" s="98"/>
      <c r="J32" s="98"/>
      <c r="K32" s="98"/>
      <c r="L32" s="98"/>
      <c r="M32" s="98"/>
      <c r="N32" s="98"/>
      <c r="O32" s="98"/>
      <c r="P32" s="98"/>
      <c r="Q32" s="98"/>
      <c r="R32" s="98"/>
      <c r="S32" s="98"/>
      <c r="T32" s="98"/>
    </row>
    <row r="33" spans="1:20">
      <c r="A33" s="98"/>
      <c r="B33" s="98"/>
      <c r="C33" s="98"/>
      <c r="D33" s="98"/>
      <c r="E33" s="98"/>
      <c r="F33" s="98"/>
      <c r="G33" s="98"/>
      <c r="H33" s="98"/>
      <c r="I33" s="98"/>
      <c r="J33" s="98"/>
      <c r="K33" s="98"/>
      <c r="L33" s="98"/>
      <c r="M33" s="98"/>
      <c r="N33" s="98"/>
      <c r="O33" s="98"/>
      <c r="P33" s="98"/>
      <c r="Q33" s="98"/>
      <c r="R33" s="98"/>
      <c r="S33" s="98"/>
      <c r="T33" s="98"/>
    </row>
    <row r="34" spans="1:20">
      <c r="A34" s="98"/>
      <c r="B34" s="98"/>
      <c r="C34" s="98"/>
      <c r="D34" s="98"/>
      <c r="E34" s="98"/>
      <c r="F34" s="98"/>
      <c r="G34" s="98"/>
      <c r="H34" s="98"/>
      <c r="I34" s="98"/>
      <c r="J34" s="98"/>
      <c r="K34" s="98"/>
      <c r="L34" s="98"/>
      <c r="M34" s="98"/>
      <c r="N34" s="98"/>
      <c r="O34" s="98"/>
      <c r="P34" s="98"/>
      <c r="Q34" s="98"/>
      <c r="R34" s="98"/>
      <c r="S34" s="98"/>
      <c r="T34" s="98"/>
    </row>
    <row r="35" spans="1:20">
      <c r="A35" s="98"/>
      <c r="B35" s="98"/>
      <c r="C35" s="98"/>
      <c r="D35" s="98"/>
      <c r="E35" s="98"/>
      <c r="F35" s="98"/>
      <c r="G35" s="98"/>
      <c r="H35" s="98"/>
      <c r="I35" s="98"/>
      <c r="J35" s="98"/>
      <c r="K35" s="98"/>
      <c r="L35" s="98"/>
      <c r="M35" s="98"/>
      <c r="N35" s="98"/>
      <c r="O35" s="98"/>
      <c r="P35" s="98"/>
      <c r="Q35" s="98"/>
      <c r="R35" s="98"/>
      <c r="S35" s="98"/>
      <c r="T35" s="98"/>
    </row>
    <row r="36" spans="1:20">
      <c r="A36" s="98"/>
      <c r="B36" s="98"/>
      <c r="C36" s="98"/>
      <c r="D36" s="98"/>
      <c r="E36" s="98"/>
      <c r="F36" s="98"/>
      <c r="G36" s="98"/>
      <c r="H36" s="98"/>
      <c r="I36" s="98"/>
      <c r="J36" s="98"/>
      <c r="K36" s="98"/>
      <c r="L36" s="98"/>
      <c r="M36" s="98"/>
      <c r="N36" s="98"/>
      <c r="O36" s="98"/>
      <c r="P36" s="98"/>
      <c r="Q36" s="98"/>
      <c r="R36" s="98"/>
      <c r="S36" s="98"/>
      <c r="T36" s="98"/>
    </row>
    <row r="37" spans="1:20">
      <c r="A37" s="98"/>
      <c r="B37" s="98"/>
      <c r="C37" s="98"/>
      <c r="D37" s="98"/>
      <c r="E37" s="98"/>
      <c r="F37" s="98"/>
      <c r="G37" s="98"/>
      <c r="H37" s="98"/>
      <c r="I37" s="98"/>
      <c r="J37" s="98"/>
      <c r="K37" s="98"/>
      <c r="L37" s="98"/>
      <c r="M37" s="98"/>
      <c r="N37" s="98"/>
      <c r="O37" s="98"/>
      <c r="P37" s="98"/>
      <c r="Q37" s="98"/>
      <c r="R37" s="98"/>
      <c r="S37" s="98"/>
      <c r="T37" s="98"/>
    </row>
    <row r="38" spans="1:20">
      <c r="A38" s="98"/>
      <c r="B38" s="98"/>
      <c r="C38" s="98"/>
      <c r="D38" s="98"/>
      <c r="E38" s="98"/>
      <c r="F38" s="98"/>
      <c r="G38" s="98"/>
      <c r="H38" s="98"/>
      <c r="I38" s="98"/>
      <c r="J38" s="98"/>
      <c r="K38" s="98"/>
      <c r="L38" s="98"/>
      <c r="M38" s="98"/>
      <c r="N38" s="98"/>
      <c r="O38" s="98"/>
      <c r="P38" s="98"/>
      <c r="Q38" s="98"/>
      <c r="R38" s="98"/>
      <c r="S38" s="98"/>
      <c r="T38" s="98"/>
    </row>
    <row r="39" spans="1:20">
      <c r="A39" s="98"/>
      <c r="B39" s="98"/>
      <c r="C39" s="98"/>
      <c r="D39" s="98"/>
      <c r="E39" s="98"/>
      <c r="F39" s="98"/>
      <c r="G39" s="98"/>
      <c r="H39" s="98"/>
      <c r="I39" s="98"/>
      <c r="J39" s="98"/>
      <c r="K39" s="98"/>
      <c r="L39" s="98"/>
      <c r="M39" s="98"/>
      <c r="N39" s="98"/>
      <c r="O39" s="98"/>
      <c r="P39" s="98"/>
      <c r="Q39" s="98"/>
      <c r="R39" s="98"/>
      <c r="S39" s="98"/>
      <c r="T39" s="98"/>
    </row>
    <row r="40" spans="1:20">
      <c r="A40" s="98"/>
      <c r="B40" s="98"/>
      <c r="C40" s="98"/>
      <c r="D40" s="98"/>
      <c r="E40" s="98"/>
      <c r="F40" s="98"/>
      <c r="G40" s="98"/>
      <c r="H40" s="98"/>
      <c r="I40" s="98"/>
      <c r="J40" s="98"/>
      <c r="K40" s="98"/>
      <c r="L40" s="98"/>
      <c r="M40" s="98"/>
      <c r="N40" s="98"/>
      <c r="O40" s="98"/>
      <c r="P40" s="98"/>
      <c r="Q40" s="98"/>
      <c r="R40" s="98"/>
      <c r="S40" s="98"/>
      <c r="T40" s="98"/>
    </row>
    <row r="41" spans="1:20">
      <c r="A41" s="98"/>
      <c r="B41" s="98"/>
      <c r="C41" s="98"/>
      <c r="D41" s="98"/>
      <c r="E41" s="98"/>
      <c r="F41" s="98"/>
      <c r="G41" s="98"/>
      <c r="H41" s="98"/>
      <c r="I41" s="98"/>
      <c r="J41" s="98"/>
      <c r="K41" s="98"/>
      <c r="L41" s="98"/>
      <c r="M41" s="98"/>
      <c r="N41" s="98"/>
      <c r="O41" s="98"/>
      <c r="P41" s="98"/>
      <c r="Q41" s="98"/>
      <c r="R41" s="98"/>
      <c r="S41" s="98"/>
      <c r="T41" s="98"/>
    </row>
    <row r="42" spans="1:20">
      <c r="A42" s="98"/>
      <c r="B42" s="98"/>
      <c r="C42" s="98"/>
      <c r="D42" s="98"/>
      <c r="E42" s="98"/>
      <c r="F42" s="98"/>
      <c r="G42" s="98"/>
      <c r="H42" s="98"/>
      <c r="I42" s="98"/>
      <c r="J42" s="98"/>
      <c r="K42" s="98"/>
      <c r="L42" s="98"/>
      <c r="M42" s="98"/>
      <c r="N42" s="98"/>
      <c r="O42" s="98"/>
      <c r="P42" s="98"/>
      <c r="Q42" s="98"/>
      <c r="R42" s="98"/>
      <c r="S42" s="98"/>
      <c r="T42" s="98"/>
    </row>
    <row r="43" spans="1:20">
      <c r="A43" s="98"/>
      <c r="B43" s="98"/>
      <c r="C43" s="98"/>
      <c r="D43" s="98"/>
      <c r="E43" s="98"/>
      <c r="F43" s="98"/>
      <c r="G43" s="98"/>
      <c r="H43" s="98"/>
      <c r="I43" s="98"/>
      <c r="J43" s="98"/>
      <c r="K43" s="98"/>
      <c r="L43" s="98"/>
      <c r="M43" s="98"/>
      <c r="N43" s="98"/>
      <c r="O43" s="98"/>
      <c r="P43" s="98"/>
      <c r="Q43" s="98"/>
      <c r="R43" s="98"/>
      <c r="S43" s="98"/>
      <c r="T43" s="98"/>
    </row>
    <row r="44" spans="1:20">
      <c r="A44" s="98"/>
      <c r="B44" s="98"/>
      <c r="C44" s="98"/>
      <c r="D44" s="98"/>
      <c r="E44" s="98"/>
      <c r="F44" s="98"/>
      <c r="G44" s="98"/>
      <c r="H44" s="98"/>
      <c r="I44" s="98"/>
      <c r="J44" s="98"/>
      <c r="K44" s="98"/>
      <c r="L44" s="98"/>
      <c r="M44" s="98"/>
      <c r="N44" s="98"/>
      <c r="O44" s="98"/>
      <c r="P44" s="98"/>
      <c r="Q44" s="98"/>
      <c r="R44" s="98"/>
      <c r="S44" s="98"/>
      <c r="T44" s="98"/>
    </row>
    <row r="45" spans="1:20">
      <c r="A45" s="98"/>
      <c r="B45" s="98"/>
      <c r="C45" s="98"/>
      <c r="D45" s="98"/>
      <c r="E45" s="98"/>
      <c r="F45" s="98"/>
      <c r="G45" s="98"/>
      <c r="H45" s="98"/>
      <c r="I45" s="98"/>
      <c r="J45" s="98"/>
      <c r="K45" s="98"/>
      <c r="L45" s="98"/>
      <c r="M45" s="98"/>
      <c r="N45" s="98"/>
      <c r="O45" s="98"/>
      <c r="P45" s="98"/>
      <c r="Q45" s="98"/>
      <c r="R45" s="98"/>
      <c r="S45" s="98"/>
      <c r="T45" s="98"/>
    </row>
    <row r="46" spans="1:20">
      <c r="A46" s="98"/>
      <c r="B46" s="98"/>
      <c r="C46" s="98"/>
      <c r="D46" s="98"/>
      <c r="E46" s="98"/>
      <c r="F46" s="98"/>
      <c r="G46" s="98"/>
      <c r="H46" s="98"/>
      <c r="I46" s="98"/>
      <c r="J46" s="98"/>
      <c r="K46" s="98"/>
      <c r="L46" s="98"/>
      <c r="M46" s="98"/>
      <c r="N46" s="98"/>
      <c r="O46" s="98"/>
      <c r="P46" s="98"/>
      <c r="Q46" s="98"/>
      <c r="R46" s="98"/>
      <c r="S46" s="98"/>
      <c r="T46" s="98"/>
    </row>
    <row r="47" spans="1:20">
      <c r="A47" s="98"/>
      <c r="B47" s="98"/>
      <c r="C47" s="98"/>
      <c r="D47" s="98"/>
      <c r="E47" s="98"/>
      <c r="F47" s="98"/>
      <c r="G47" s="98"/>
      <c r="H47" s="98"/>
      <c r="I47" s="98"/>
      <c r="J47" s="98"/>
      <c r="K47" s="98"/>
      <c r="L47" s="98"/>
      <c r="M47" s="98"/>
      <c r="N47" s="98"/>
      <c r="O47" s="98"/>
      <c r="P47" s="98"/>
      <c r="Q47" s="98"/>
      <c r="R47" s="98"/>
      <c r="S47" s="98"/>
      <c r="T47" s="98"/>
    </row>
  </sheetData>
  <mergeCells count="3">
    <mergeCell ref="A1:C1"/>
    <mergeCell ref="L1:M1"/>
    <mergeCell ref="A2:T47"/>
  </mergeCells>
  <phoneticPr fontId="17" type="noConversion"/>
  <pageMargins left="0.75" right="0.75" top="1" bottom="1" header="0.5" footer="0.5"/>
  <pageSetup paperSize="8" orientation="landscape"/>
</worksheet>
</file>

<file path=xl/worksheets/sheet2.xml><?xml version="1.0" encoding="utf-8"?>
<worksheet xmlns="http://schemas.openxmlformats.org/spreadsheetml/2006/main" xmlns:r="http://schemas.openxmlformats.org/officeDocument/2006/relationships">
  <dimension ref="A1:T46"/>
  <sheetViews>
    <sheetView workbookViewId="0">
      <selection sqref="A1:T46"/>
    </sheetView>
  </sheetViews>
  <sheetFormatPr defaultColWidth="9" defaultRowHeight="14.25"/>
  <sheetData>
    <row r="1" spans="1:20">
      <c r="A1" s="98"/>
      <c r="B1" s="98"/>
      <c r="C1" s="98"/>
      <c r="D1" s="98"/>
      <c r="E1" s="98"/>
      <c r="F1" s="98"/>
      <c r="G1" s="98"/>
      <c r="H1" s="98"/>
      <c r="I1" s="98"/>
      <c r="J1" s="98"/>
      <c r="K1" s="98"/>
      <c r="L1" s="98"/>
      <c r="M1" s="98"/>
      <c r="N1" s="98"/>
      <c r="O1" s="98"/>
      <c r="P1" s="98"/>
      <c r="Q1" s="98"/>
      <c r="R1" s="98"/>
      <c r="S1" s="98"/>
      <c r="T1" s="98"/>
    </row>
    <row r="2" spans="1:20">
      <c r="A2" s="98"/>
      <c r="B2" s="98"/>
      <c r="C2" s="98"/>
      <c r="D2" s="98"/>
      <c r="E2" s="98"/>
      <c r="F2" s="98"/>
      <c r="G2" s="98"/>
      <c r="H2" s="98"/>
      <c r="I2" s="98"/>
      <c r="J2" s="98"/>
      <c r="K2" s="98"/>
      <c r="L2" s="98"/>
      <c r="M2" s="98"/>
      <c r="N2" s="98"/>
      <c r="O2" s="98"/>
      <c r="P2" s="98"/>
      <c r="Q2" s="98"/>
      <c r="R2" s="98"/>
      <c r="S2" s="98"/>
      <c r="T2" s="98"/>
    </row>
    <row r="3" spans="1:20">
      <c r="A3" s="98"/>
      <c r="B3" s="98"/>
      <c r="C3" s="98"/>
      <c r="D3" s="98"/>
      <c r="E3" s="98"/>
      <c r="F3" s="98"/>
      <c r="G3" s="98"/>
      <c r="H3" s="98"/>
      <c r="I3" s="98"/>
      <c r="J3" s="98"/>
      <c r="K3" s="98"/>
      <c r="L3" s="98"/>
      <c r="M3" s="98"/>
      <c r="N3" s="98"/>
      <c r="O3" s="98"/>
      <c r="P3" s="98"/>
      <c r="Q3" s="98"/>
      <c r="R3" s="98"/>
      <c r="S3" s="98"/>
      <c r="T3" s="98"/>
    </row>
    <row r="4" spans="1:20">
      <c r="A4" s="98"/>
      <c r="B4" s="98"/>
      <c r="C4" s="98"/>
      <c r="D4" s="98"/>
      <c r="E4" s="98"/>
      <c r="F4" s="98"/>
      <c r="G4" s="98"/>
      <c r="H4" s="98"/>
      <c r="I4" s="98"/>
      <c r="J4" s="98"/>
      <c r="K4" s="98"/>
      <c r="L4" s="98"/>
      <c r="M4" s="98"/>
      <c r="N4" s="98"/>
      <c r="O4" s="98"/>
      <c r="P4" s="98"/>
      <c r="Q4" s="98"/>
      <c r="R4" s="98"/>
      <c r="S4" s="98"/>
      <c r="T4" s="98"/>
    </row>
    <row r="5" spans="1:20">
      <c r="A5" s="98"/>
      <c r="B5" s="98"/>
      <c r="C5" s="98"/>
      <c r="D5" s="98"/>
      <c r="E5" s="98"/>
      <c r="F5" s="98"/>
      <c r="G5" s="98"/>
      <c r="H5" s="98"/>
      <c r="I5" s="98"/>
      <c r="J5" s="98"/>
      <c r="K5" s="98"/>
      <c r="L5" s="98"/>
      <c r="M5" s="98"/>
      <c r="N5" s="98"/>
      <c r="O5" s="98"/>
      <c r="P5" s="98"/>
      <c r="Q5" s="98"/>
      <c r="R5" s="98"/>
      <c r="S5" s="98"/>
      <c r="T5" s="98"/>
    </row>
    <row r="6" spans="1:20">
      <c r="A6" s="98"/>
      <c r="B6" s="98"/>
      <c r="C6" s="98"/>
      <c r="D6" s="98"/>
      <c r="E6" s="98"/>
      <c r="F6" s="98"/>
      <c r="G6" s="98"/>
      <c r="H6" s="98"/>
      <c r="I6" s="98"/>
      <c r="J6" s="98"/>
      <c r="K6" s="98"/>
      <c r="L6" s="98"/>
      <c r="M6" s="98"/>
      <c r="N6" s="98"/>
      <c r="O6" s="98"/>
      <c r="P6" s="98"/>
      <c r="Q6" s="98"/>
      <c r="R6" s="98"/>
      <c r="S6" s="98"/>
      <c r="T6" s="98"/>
    </row>
    <row r="7" spans="1:20">
      <c r="A7" s="98"/>
      <c r="B7" s="98"/>
      <c r="C7" s="98"/>
      <c r="D7" s="98"/>
      <c r="E7" s="98"/>
      <c r="F7" s="98"/>
      <c r="G7" s="98"/>
      <c r="H7" s="98"/>
      <c r="I7" s="98"/>
      <c r="J7" s="98"/>
      <c r="K7" s="98"/>
      <c r="L7" s="98"/>
      <c r="M7" s="98"/>
      <c r="N7" s="98"/>
      <c r="O7" s="98"/>
      <c r="P7" s="98"/>
      <c r="Q7" s="98"/>
      <c r="R7" s="98"/>
      <c r="S7" s="98"/>
      <c r="T7" s="98"/>
    </row>
    <row r="8" spans="1:20">
      <c r="A8" s="98"/>
      <c r="B8" s="98"/>
      <c r="C8" s="98"/>
      <c r="D8" s="98"/>
      <c r="E8" s="98"/>
      <c r="F8" s="98"/>
      <c r="G8" s="98"/>
      <c r="H8" s="98"/>
      <c r="I8" s="98"/>
      <c r="J8" s="98"/>
      <c r="K8" s="98"/>
      <c r="L8" s="98"/>
      <c r="M8" s="98"/>
      <c r="N8" s="98"/>
      <c r="O8" s="98"/>
      <c r="P8" s="98"/>
      <c r="Q8" s="98"/>
      <c r="R8" s="98"/>
      <c r="S8" s="98"/>
      <c r="T8" s="98"/>
    </row>
    <row r="9" spans="1:20">
      <c r="A9" s="98"/>
      <c r="B9" s="98"/>
      <c r="C9" s="98"/>
      <c r="D9" s="98"/>
      <c r="E9" s="98"/>
      <c r="F9" s="98"/>
      <c r="G9" s="98"/>
      <c r="H9" s="98"/>
      <c r="I9" s="98"/>
      <c r="J9" s="98"/>
      <c r="K9" s="98"/>
      <c r="L9" s="98"/>
      <c r="M9" s="98"/>
      <c r="N9" s="98"/>
      <c r="O9" s="98"/>
      <c r="P9" s="98"/>
      <c r="Q9" s="98"/>
      <c r="R9" s="98"/>
      <c r="S9" s="98"/>
      <c r="T9" s="98"/>
    </row>
    <row r="10" spans="1:20">
      <c r="A10" s="98"/>
      <c r="B10" s="98"/>
      <c r="C10" s="98"/>
      <c r="D10" s="98"/>
      <c r="E10" s="98"/>
      <c r="F10" s="98"/>
      <c r="G10" s="98"/>
      <c r="H10" s="98"/>
      <c r="I10" s="98"/>
      <c r="J10" s="98"/>
      <c r="K10" s="98"/>
      <c r="L10" s="98"/>
      <c r="M10" s="98"/>
      <c r="N10" s="98"/>
      <c r="O10" s="98"/>
      <c r="P10" s="98"/>
      <c r="Q10" s="98"/>
      <c r="R10" s="98"/>
      <c r="S10" s="98"/>
      <c r="T10" s="98"/>
    </row>
    <row r="11" spans="1:20">
      <c r="A11" s="98"/>
      <c r="B11" s="98"/>
      <c r="C11" s="98"/>
      <c r="D11" s="98"/>
      <c r="E11" s="98"/>
      <c r="F11" s="98"/>
      <c r="G11" s="98"/>
      <c r="H11" s="98"/>
      <c r="I11" s="98"/>
      <c r="J11" s="98"/>
      <c r="K11" s="98"/>
      <c r="L11" s="98"/>
      <c r="M11" s="98"/>
      <c r="N11" s="98"/>
      <c r="O11" s="98"/>
      <c r="P11" s="98"/>
      <c r="Q11" s="98"/>
      <c r="R11" s="98"/>
      <c r="S11" s="98"/>
      <c r="T11" s="98"/>
    </row>
    <row r="12" spans="1:20">
      <c r="A12" s="98"/>
      <c r="B12" s="98"/>
      <c r="C12" s="98"/>
      <c r="D12" s="98"/>
      <c r="E12" s="98"/>
      <c r="F12" s="98"/>
      <c r="G12" s="98"/>
      <c r="H12" s="98"/>
      <c r="I12" s="98"/>
      <c r="J12" s="98"/>
      <c r="K12" s="98"/>
      <c r="L12" s="98"/>
      <c r="M12" s="98"/>
      <c r="N12" s="98"/>
      <c r="O12" s="98"/>
      <c r="P12" s="98"/>
      <c r="Q12" s="98"/>
      <c r="R12" s="98"/>
      <c r="S12" s="98"/>
      <c r="T12" s="98"/>
    </row>
    <row r="13" spans="1:20">
      <c r="A13" s="98"/>
      <c r="B13" s="98"/>
      <c r="C13" s="98"/>
      <c r="D13" s="98"/>
      <c r="E13" s="98"/>
      <c r="F13" s="98"/>
      <c r="G13" s="98"/>
      <c r="H13" s="98"/>
      <c r="I13" s="98"/>
      <c r="J13" s="98"/>
      <c r="K13" s="98"/>
      <c r="L13" s="98"/>
      <c r="M13" s="98"/>
      <c r="N13" s="98"/>
      <c r="O13" s="98"/>
      <c r="P13" s="98"/>
      <c r="Q13" s="98"/>
      <c r="R13" s="98"/>
      <c r="S13" s="98"/>
      <c r="T13" s="98"/>
    </row>
    <row r="14" spans="1:20">
      <c r="A14" s="98"/>
      <c r="B14" s="98"/>
      <c r="C14" s="98"/>
      <c r="D14" s="98"/>
      <c r="E14" s="98"/>
      <c r="F14" s="98"/>
      <c r="G14" s="98"/>
      <c r="H14" s="98"/>
      <c r="I14" s="98"/>
      <c r="J14" s="98"/>
      <c r="K14" s="98"/>
      <c r="L14" s="98"/>
      <c r="M14" s="98"/>
      <c r="N14" s="98"/>
      <c r="O14" s="98"/>
      <c r="P14" s="98"/>
      <c r="Q14" s="98"/>
      <c r="R14" s="98"/>
      <c r="S14" s="98"/>
      <c r="T14" s="98"/>
    </row>
    <row r="15" spans="1:20">
      <c r="A15" s="98"/>
      <c r="B15" s="98"/>
      <c r="C15" s="98"/>
      <c r="D15" s="98"/>
      <c r="E15" s="98"/>
      <c r="F15" s="98"/>
      <c r="G15" s="98"/>
      <c r="H15" s="98"/>
      <c r="I15" s="98"/>
      <c r="J15" s="98"/>
      <c r="K15" s="98"/>
      <c r="L15" s="98"/>
      <c r="M15" s="98"/>
      <c r="N15" s="98"/>
      <c r="O15" s="98"/>
      <c r="P15" s="98"/>
      <c r="Q15" s="98"/>
      <c r="R15" s="98"/>
      <c r="S15" s="98"/>
      <c r="T15" s="98"/>
    </row>
    <row r="16" spans="1:20">
      <c r="A16" s="98"/>
      <c r="B16" s="98"/>
      <c r="C16" s="98"/>
      <c r="D16" s="98"/>
      <c r="E16" s="98"/>
      <c r="F16" s="98"/>
      <c r="G16" s="98"/>
      <c r="H16" s="98"/>
      <c r="I16" s="98"/>
      <c r="J16" s="98"/>
      <c r="K16" s="98"/>
      <c r="L16" s="98"/>
      <c r="M16" s="98"/>
      <c r="N16" s="98"/>
      <c r="O16" s="98"/>
      <c r="P16" s="98"/>
      <c r="Q16" s="98"/>
      <c r="R16" s="98"/>
      <c r="S16" s="98"/>
      <c r="T16" s="98"/>
    </row>
    <row r="17" spans="1:20">
      <c r="A17" s="98"/>
      <c r="B17" s="98"/>
      <c r="C17" s="98"/>
      <c r="D17" s="98"/>
      <c r="E17" s="98"/>
      <c r="F17" s="98"/>
      <c r="G17" s="98"/>
      <c r="H17" s="98"/>
      <c r="I17" s="98"/>
      <c r="J17" s="98"/>
      <c r="K17" s="98"/>
      <c r="L17" s="98"/>
      <c r="M17" s="98"/>
      <c r="N17" s="98"/>
      <c r="O17" s="98"/>
      <c r="P17" s="98"/>
      <c r="Q17" s="98"/>
      <c r="R17" s="98"/>
      <c r="S17" s="98"/>
      <c r="T17" s="98"/>
    </row>
    <row r="18" spans="1:20">
      <c r="A18" s="98"/>
      <c r="B18" s="98"/>
      <c r="C18" s="98"/>
      <c r="D18" s="98"/>
      <c r="E18" s="98"/>
      <c r="F18" s="98"/>
      <c r="G18" s="98"/>
      <c r="H18" s="98"/>
      <c r="I18" s="98"/>
      <c r="J18" s="98"/>
      <c r="K18" s="98"/>
      <c r="L18" s="98"/>
      <c r="M18" s="98"/>
      <c r="N18" s="98"/>
      <c r="O18" s="98"/>
      <c r="P18" s="98"/>
      <c r="Q18" s="98"/>
      <c r="R18" s="98"/>
      <c r="S18" s="98"/>
      <c r="T18" s="98"/>
    </row>
    <row r="19" spans="1:20">
      <c r="A19" s="98"/>
      <c r="B19" s="98"/>
      <c r="C19" s="98"/>
      <c r="D19" s="98"/>
      <c r="E19" s="98"/>
      <c r="F19" s="98"/>
      <c r="G19" s="98"/>
      <c r="H19" s="98"/>
      <c r="I19" s="98"/>
      <c r="J19" s="98"/>
      <c r="K19" s="98"/>
      <c r="L19" s="98"/>
      <c r="M19" s="98"/>
      <c r="N19" s="98"/>
      <c r="O19" s="98"/>
      <c r="P19" s="98"/>
      <c r="Q19" s="98"/>
      <c r="R19" s="98"/>
      <c r="S19" s="98"/>
      <c r="T19" s="98"/>
    </row>
    <row r="20" spans="1:20">
      <c r="A20" s="98"/>
      <c r="B20" s="98"/>
      <c r="C20" s="98"/>
      <c r="D20" s="98"/>
      <c r="E20" s="98"/>
      <c r="F20" s="98"/>
      <c r="G20" s="98"/>
      <c r="H20" s="98"/>
      <c r="I20" s="98"/>
      <c r="J20" s="98"/>
      <c r="K20" s="98"/>
      <c r="L20" s="98"/>
      <c r="M20" s="98"/>
      <c r="N20" s="98"/>
      <c r="O20" s="98"/>
      <c r="P20" s="98"/>
      <c r="Q20" s="98"/>
      <c r="R20" s="98"/>
      <c r="S20" s="98"/>
      <c r="T20" s="98"/>
    </row>
    <row r="21" spans="1:20">
      <c r="A21" s="98"/>
      <c r="B21" s="98"/>
      <c r="C21" s="98"/>
      <c r="D21" s="98"/>
      <c r="E21" s="98"/>
      <c r="F21" s="98"/>
      <c r="G21" s="98"/>
      <c r="H21" s="98"/>
      <c r="I21" s="98"/>
      <c r="J21" s="98"/>
      <c r="K21" s="98"/>
      <c r="L21" s="98"/>
      <c r="M21" s="98"/>
      <c r="N21" s="98"/>
      <c r="O21" s="98"/>
      <c r="P21" s="98"/>
      <c r="Q21" s="98"/>
      <c r="R21" s="98"/>
      <c r="S21" s="98"/>
      <c r="T21" s="98"/>
    </row>
    <row r="22" spans="1:20">
      <c r="A22" s="98"/>
      <c r="B22" s="98"/>
      <c r="C22" s="98"/>
      <c r="D22" s="98"/>
      <c r="E22" s="98"/>
      <c r="F22" s="98"/>
      <c r="G22" s="98"/>
      <c r="H22" s="98"/>
      <c r="I22" s="98"/>
      <c r="J22" s="98"/>
      <c r="K22" s="98"/>
      <c r="L22" s="98"/>
      <c r="M22" s="98"/>
      <c r="N22" s="98"/>
      <c r="O22" s="98"/>
      <c r="P22" s="98"/>
      <c r="Q22" s="98"/>
      <c r="R22" s="98"/>
      <c r="S22" s="98"/>
      <c r="T22" s="98"/>
    </row>
    <row r="23" spans="1:20">
      <c r="A23" s="98"/>
      <c r="B23" s="98"/>
      <c r="C23" s="98"/>
      <c r="D23" s="98"/>
      <c r="E23" s="98"/>
      <c r="F23" s="98"/>
      <c r="G23" s="98"/>
      <c r="H23" s="98"/>
      <c r="I23" s="98"/>
      <c r="J23" s="98"/>
      <c r="K23" s="98"/>
      <c r="L23" s="98"/>
      <c r="M23" s="98"/>
      <c r="N23" s="98"/>
      <c r="O23" s="98"/>
      <c r="P23" s="98"/>
      <c r="Q23" s="98"/>
      <c r="R23" s="98"/>
      <c r="S23" s="98"/>
      <c r="T23" s="98"/>
    </row>
    <row r="24" spans="1:20">
      <c r="A24" s="98"/>
      <c r="B24" s="98"/>
      <c r="C24" s="98"/>
      <c r="D24" s="98"/>
      <c r="E24" s="98"/>
      <c r="F24" s="98"/>
      <c r="G24" s="98"/>
      <c r="H24" s="98"/>
      <c r="I24" s="98"/>
      <c r="J24" s="98"/>
      <c r="K24" s="98"/>
      <c r="L24" s="98"/>
      <c r="M24" s="98"/>
      <c r="N24" s="98"/>
      <c r="O24" s="98"/>
      <c r="P24" s="98"/>
      <c r="Q24" s="98"/>
      <c r="R24" s="98"/>
      <c r="S24" s="98"/>
      <c r="T24" s="98"/>
    </row>
    <row r="25" spans="1:20">
      <c r="A25" s="98"/>
      <c r="B25" s="98"/>
      <c r="C25" s="98"/>
      <c r="D25" s="98"/>
      <c r="E25" s="98"/>
      <c r="F25" s="98"/>
      <c r="G25" s="98"/>
      <c r="H25" s="98"/>
      <c r="I25" s="98"/>
      <c r="J25" s="98"/>
      <c r="K25" s="98"/>
      <c r="L25" s="98"/>
      <c r="M25" s="98"/>
      <c r="N25" s="98"/>
      <c r="O25" s="98"/>
      <c r="P25" s="98"/>
      <c r="Q25" s="98"/>
      <c r="R25" s="98"/>
      <c r="S25" s="98"/>
      <c r="T25" s="98"/>
    </row>
    <row r="26" spans="1:20">
      <c r="A26" s="98"/>
      <c r="B26" s="98"/>
      <c r="C26" s="98"/>
      <c r="D26" s="98"/>
      <c r="E26" s="98"/>
      <c r="F26" s="98"/>
      <c r="G26" s="98"/>
      <c r="H26" s="98"/>
      <c r="I26" s="98"/>
      <c r="J26" s="98"/>
      <c r="K26" s="98"/>
      <c r="L26" s="98"/>
      <c r="M26" s="98"/>
      <c r="N26" s="98"/>
      <c r="O26" s="98"/>
      <c r="P26" s="98"/>
      <c r="Q26" s="98"/>
      <c r="R26" s="98"/>
      <c r="S26" s="98"/>
      <c r="T26" s="98"/>
    </row>
    <row r="27" spans="1:20">
      <c r="A27" s="98"/>
      <c r="B27" s="98"/>
      <c r="C27" s="98"/>
      <c r="D27" s="98"/>
      <c r="E27" s="98"/>
      <c r="F27" s="98"/>
      <c r="G27" s="98"/>
      <c r="H27" s="98"/>
      <c r="I27" s="98"/>
      <c r="J27" s="98"/>
      <c r="K27" s="98"/>
      <c r="L27" s="98"/>
      <c r="M27" s="98"/>
      <c r="N27" s="98"/>
      <c r="O27" s="98"/>
      <c r="P27" s="98"/>
      <c r="Q27" s="98"/>
      <c r="R27" s="98"/>
      <c r="S27" s="98"/>
      <c r="T27" s="98"/>
    </row>
    <row r="28" spans="1:20">
      <c r="A28" s="98"/>
      <c r="B28" s="98"/>
      <c r="C28" s="98"/>
      <c r="D28" s="98"/>
      <c r="E28" s="98"/>
      <c r="F28" s="98"/>
      <c r="G28" s="98"/>
      <c r="H28" s="98"/>
      <c r="I28" s="98"/>
      <c r="J28" s="98"/>
      <c r="K28" s="98"/>
      <c r="L28" s="98"/>
      <c r="M28" s="98"/>
      <c r="N28" s="98"/>
      <c r="O28" s="98"/>
      <c r="P28" s="98"/>
      <c r="Q28" s="98"/>
      <c r="R28" s="98"/>
      <c r="S28" s="98"/>
      <c r="T28" s="98"/>
    </row>
    <row r="29" spans="1:20">
      <c r="A29" s="98"/>
      <c r="B29" s="98"/>
      <c r="C29" s="98"/>
      <c r="D29" s="98"/>
      <c r="E29" s="98"/>
      <c r="F29" s="98"/>
      <c r="G29" s="98"/>
      <c r="H29" s="98"/>
      <c r="I29" s="98"/>
      <c r="J29" s="98"/>
      <c r="K29" s="98"/>
      <c r="L29" s="98"/>
      <c r="M29" s="98"/>
      <c r="N29" s="98"/>
      <c r="O29" s="98"/>
      <c r="P29" s="98"/>
      <c r="Q29" s="98"/>
      <c r="R29" s="98"/>
      <c r="S29" s="98"/>
      <c r="T29" s="98"/>
    </row>
    <row r="30" spans="1:20">
      <c r="A30" s="98"/>
      <c r="B30" s="98"/>
      <c r="C30" s="98"/>
      <c r="D30" s="98"/>
      <c r="E30" s="98"/>
      <c r="F30" s="98"/>
      <c r="G30" s="98"/>
      <c r="H30" s="98"/>
      <c r="I30" s="98"/>
      <c r="J30" s="98"/>
      <c r="K30" s="98"/>
      <c r="L30" s="98"/>
      <c r="M30" s="98"/>
      <c r="N30" s="98"/>
      <c r="O30" s="98"/>
      <c r="P30" s="98"/>
      <c r="Q30" s="98"/>
      <c r="R30" s="98"/>
      <c r="S30" s="98"/>
      <c r="T30" s="98"/>
    </row>
    <row r="31" spans="1:20">
      <c r="A31" s="98"/>
      <c r="B31" s="98"/>
      <c r="C31" s="98"/>
      <c r="D31" s="98"/>
      <c r="E31" s="98"/>
      <c r="F31" s="98"/>
      <c r="G31" s="98"/>
      <c r="H31" s="98"/>
      <c r="I31" s="98"/>
      <c r="J31" s="98"/>
      <c r="K31" s="98"/>
      <c r="L31" s="98"/>
      <c r="M31" s="98"/>
      <c r="N31" s="98"/>
      <c r="O31" s="98"/>
      <c r="P31" s="98"/>
      <c r="Q31" s="98"/>
      <c r="R31" s="98"/>
      <c r="S31" s="98"/>
      <c r="T31" s="98"/>
    </row>
    <row r="32" spans="1:20">
      <c r="A32" s="98"/>
      <c r="B32" s="98"/>
      <c r="C32" s="98"/>
      <c r="D32" s="98"/>
      <c r="E32" s="98"/>
      <c r="F32" s="98"/>
      <c r="G32" s="98"/>
      <c r="H32" s="98"/>
      <c r="I32" s="98"/>
      <c r="J32" s="98"/>
      <c r="K32" s="98"/>
      <c r="L32" s="98"/>
      <c r="M32" s="98"/>
      <c r="N32" s="98"/>
      <c r="O32" s="98"/>
      <c r="P32" s="98"/>
      <c r="Q32" s="98"/>
      <c r="R32" s="98"/>
      <c r="S32" s="98"/>
      <c r="T32" s="98"/>
    </row>
    <row r="33" spans="1:20">
      <c r="A33" s="98"/>
      <c r="B33" s="98"/>
      <c r="C33" s="98"/>
      <c r="D33" s="98"/>
      <c r="E33" s="98"/>
      <c r="F33" s="98"/>
      <c r="G33" s="98"/>
      <c r="H33" s="98"/>
      <c r="I33" s="98"/>
      <c r="J33" s="98"/>
      <c r="K33" s="98"/>
      <c r="L33" s="98"/>
      <c r="M33" s="98"/>
      <c r="N33" s="98"/>
      <c r="O33" s="98"/>
      <c r="P33" s="98"/>
      <c r="Q33" s="98"/>
      <c r="R33" s="98"/>
      <c r="S33" s="98"/>
      <c r="T33" s="98"/>
    </row>
    <row r="34" spans="1:20">
      <c r="A34" s="98"/>
      <c r="B34" s="98"/>
      <c r="C34" s="98"/>
      <c r="D34" s="98"/>
      <c r="E34" s="98"/>
      <c r="F34" s="98"/>
      <c r="G34" s="98"/>
      <c r="H34" s="98"/>
      <c r="I34" s="98"/>
      <c r="J34" s="98"/>
      <c r="K34" s="98"/>
      <c r="L34" s="98"/>
      <c r="M34" s="98"/>
      <c r="N34" s="98"/>
      <c r="O34" s="98"/>
      <c r="P34" s="98"/>
      <c r="Q34" s="98"/>
      <c r="R34" s="98"/>
      <c r="S34" s="98"/>
      <c r="T34" s="98"/>
    </row>
    <row r="35" spans="1:20">
      <c r="A35" s="98"/>
      <c r="B35" s="98"/>
      <c r="C35" s="98"/>
      <c r="D35" s="98"/>
      <c r="E35" s="98"/>
      <c r="F35" s="98"/>
      <c r="G35" s="98"/>
      <c r="H35" s="98"/>
      <c r="I35" s="98"/>
      <c r="J35" s="98"/>
      <c r="K35" s="98"/>
      <c r="L35" s="98"/>
      <c r="M35" s="98"/>
      <c r="N35" s="98"/>
      <c r="O35" s="98"/>
      <c r="P35" s="98"/>
      <c r="Q35" s="98"/>
      <c r="R35" s="98"/>
      <c r="S35" s="98"/>
      <c r="T35" s="98"/>
    </row>
    <row r="36" spans="1:20">
      <c r="A36" s="98"/>
      <c r="B36" s="98"/>
      <c r="C36" s="98"/>
      <c r="D36" s="98"/>
      <c r="E36" s="98"/>
      <c r="F36" s="98"/>
      <c r="G36" s="98"/>
      <c r="H36" s="98"/>
      <c r="I36" s="98"/>
      <c r="J36" s="98"/>
      <c r="K36" s="98"/>
      <c r="L36" s="98"/>
      <c r="M36" s="98"/>
      <c r="N36" s="98"/>
      <c r="O36" s="98"/>
      <c r="P36" s="98"/>
      <c r="Q36" s="98"/>
      <c r="R36" s="98"/>
      <c r="S36" s="98"/>
      <c r="T36" s="98"/>
    </row>
    <row r="37" spans="1:20">
      <c r="A37" s="98"/>
      <c r="B37" s="98"/>
      <c r="C37" s="98"/>
      <c r="D37" s="98"/>
      <c r="E37" s="98"/>
      <c r="F37" s="98"/>
      <c r="G37" s="98"/>
      <c r="H37" s="98"/>
      <c r="I37" s="98"/>
      <c r="J37" s="98"/>
      <c r="K37" s="98"/>
      <c r="L37" s="98"/>
      <c r="M37" s="98"/>
      <c r="N37" s="98"/>
      <c r="O37" s="98"/>
      <c r="P37" s="98"/>
      <c r="Q37" s="98"/>
      <c r="R37" s="98"/>
      <c r="S37" s="98"/>
      <c r="T37" s="98"/>
    </row>
    <row r="38" spans="1:20">
      <c r="A38" s="98"/>
      <c r="B38" s="98"/>
      <c r="C38" s="98"/>
      <c r="D38" s="98"/>
      <c r="E38" s="98"/>
      <c r="F38" s="98"/>
      <c r="G38" s="98"/>
      <c r="H38" s="98"/>
      <c r="I38" s="98"/>
      <c r="J38" s="98"/>
      <c r="K38" s="98"/>
      <c r="L38" s="98"/>
      <c r="M38" s="98"/>
      <c r="N38" s="98"/>
      <c r="O38" s="98"/>
      <c r="P38" s="98"/>
      <c r="Q38" s="98"/>
      <c r="R38" s="98"/>
      <c r="S38" s="98"/>
      <c r="T38" s="98"/>
    </row>
    <row r="39" spans="1:20">
      <c r="A39" s="98"/>
      <c r="B39" s="98"/>
      <c r="C39" s="98"/>
      <c r="D39" s="98"/>
      <c r="E39" s="98"/>
      <c r="F39" s="98"/>
      <c r="G39" s="98"/>
      <c r="H39" s="98"/>
      <c r="I39" s="98"/>
      <c r="J39" s="98"/>
      <c r="K39" s="98"/>
      <c r="L39" s="98"/>
      <c r="M39" s="98"/>
      <c r="N39" s="98"/>
      <c r="O39" s="98"/>
      <c r="P39" s="98"/>
      <c r="Q39" s="98"/>
      <c r="R39" s="98"/>
      <c r="S39" s="98"/>
      <c r="T39" s="98"/>
    </row>
    <row r="40" spans="1:20">
      <c r="A40" s="98"/>
      <c r="B40" s="98"/>
      <c r="C40" s="98"/>
      <c r="D40" s="98"/>
      <c r="E40" s="98"/>
      <c r="F40" s="98"/>
      <c r="G40" s="98"/>
      <c r="H40" s="98"/>
      <c r="I40" s="98"/>
      <c r="J40" s="98"/>
      <c r="K40" s="98"/>
      <c r="L40" s="98"/>
      <c r="M40" s="98"/>
      <c r="N40" s="98"/>
      <c r="O40" s="98"/>
      <c r="P40" s="98"/>
      <c r="Q40" s="98"/>
      <c r="R40" s="98"/>
      <c r="S40" s="98"/>
      <c r="T40" s="98"/>
    </row>
    <row r="41" spans="1:20">
      <c r="A41" s="98"/>
      <c r="B41" s="98"/>
      <c r="C41" s="98"/>
      <c r="D41" s="98"/>
      <c r="E41" s="98"/>
      <c r="F41" s="98"/>
      <c r="G41" s="98"/>
      <c r="H41" s="98"/>
      <c r="I41" s="98"/>
      <c r="J41" s="98"/>
      <c r="K41" s="98"/>
      <c r="L41" s="98"/>
      <c r="M41" s="98"/>
      <c r="N41" s="98"/>
      <c r="O41" s="98"/>
      <c r="P41" s="98"/>
      <c r="Q41" s="98"/>
      <c r="R41" s="98"/>
      <c r="S41" s="98"/>
      <c r="T41" s="98"/>
    </row>
    <row r="42" spans="1:20">
      <c r="A42" s="98"/>
      <c r="B42" s="98"/>
      <c r="C42" s="98"/>
      <c r="D42" s="98"/>
      <c r="E42" s="98"/>
      <c r="F42" s="98"/>
      <c r="G42" s="98"/>
      <c r="H42" s="98"/>
      <c r="I42" s="98"/>
      <c r="J42" s="98"/>
      <c r="K42" s="98"/>
      <c r="L42" s="98"/>
      <c r="M42" s="98"/>
      <c r="N42" s="98"/>
      <c r="O42" s="98"/>
      <c r="P42" s="98"/>
      <c r="Q42" s="98"/>
      <c r="R42" s="98"/>
      <c r="S42" s="98"/>
      <c r="T42" s="98"/>
    </row>
    <row r="43" spans="1:20">
      <c r="A43" s="98"/>
      <c r="B43" s="98"/>
      <c r="C43" s="98"/>
      <c r="D43" s="98"/>
      <c r="E43" s="98"/>
      <c r="F43" s="98"/>
      <c r="G43" s="98"/>
      <c r="H43" s="98"/>
      <c r="I43" s="98"/>
      <c r="J43" s="98"/>
      <c r="K43" s="98"/>
      <c r="L43" s="98"/>
      <c r="M43" s="98"/>
      <c r="N43" s="98"/>
      <c r="O43" s="98"/>
      <c r="P43" s="98"/>
      <c r="Q43" s="98"/>
      <c r="R43" s="98"/>
      <c r="S43" s="98"/>
      <c r="T43" s="98"/>
    </row>
    <row r="44" spans="1:20">
      <c r="A44" s="98"/>
      <c r="B44" s="98"/>
      <c r="C44" s="98"/>
      <c r="D44" s="98"/>
      <c r="E44" s="98"/>
      <c r="F44" s="98"/>
      <c r="G44" s="98"/>
      <c r="H44" s="98"/>
      <c r="I44" s="98"/>
      <c r="J44" s="98"/>
      <c r="K44" s="98"/>
      <c r="L44" s="98"/>
      <c r="M44" s="98"/>
      <c r="N44" s="98"/>
      <c r="O44" s="98"/>
      <c r="P44" s="98"/>
      <c r="Q44" s="98"/>
      <c r="R44" s="98"/>
      <c r="S44" s="98"/>
      <c r="T44" s="98"/>
    </row>
    <row r="45" spans="1:20">
      <c r="A45" s="98"/>
      <c r="B45" s="98"/>
      <c r="C45" s="98"/>
      <c r="D45" s="98"/>
      <c r="E45" s="98"/>
      <c r="F45" s="98"/>
      <c r="G45" s="98"/>
      <c r="H45" s="98"/>
      <c r="I45" s="98"/>
      <c r="J45" s="98"/>
      <c r="K45" s="98"/>
      <c r="L45" s="98"/>
      <c r="M45" s="98"/>
      <c r="N45" s="98"/>
      <c r="O45" s="98"/>
      <c r="P45" s="98"/>
      <c r="Q45" s="98"/>
      <c r="R45" s="98"/>
      <c r="S45" s="98"/>
      <c r="T45" s="98"/>
    </row>
    <row r="46" spans="1:20">
      <c r="A46" s="98"/>
      <c r="B46" s="98"/>
      <c r="C46" s="98"/>
      <c r="D46" s="98"/>
      <c r="E46" s="98"/>
      <c r="F46" s="98"/>
      <c r="G46" s="98"/>
      <c r="H46" s="98"/>
      <c r="I46" s="98"/>
      <c r="J46" s="98"/>
      <c r="K46" s="98"/>
      <c r="L46" s="98"/>
      <c r="M46" s="98"/>
      <c r="N46" s="98"/>
      <c r="O46" s="98"/>
      <c r="P46" s="98"/>
      <c r="Q46" s="98"/>
      <c r="R46" s="98"/>
      <c r="S46" s="98"/>
      <c r="T46" s="98"/>
    </row>
  </sheetData>
  <mergeCells count="1">
    <mergeCell ref="A1:T46"/>
  </mergeCells>
  <phoneticPr fontId="17" type="noConversion"/>
  <pageMargins left="0.75" right="0.75" top="1" bottom="1" header="0.5" footer="0.5"/>
  <pageSetup paperSize="8" orientation="landscape"/>
</worksheet>
</file>

<file path=xl/worksheets/sheet3.xml><?xml version="1.0" encoding="utf-8"?>
<worksheet xmlns="http://schemas.openxmlformats.org/spreadsheetml/2006/main" xmlns:r="http://schemas.openxmlformats.org/officeDocument/2006/relationships">
  <dimension ref="A1:Q145"/>
  <sheetViews>
    <sheetView tabSelected="1" view="pageBreakPreview" zoomScale="40" zoomScaleNormal="40" zoomScaleSheetLayoutView="40" workbookViewId="0">
      <selection activeCell="J47" sqref="J47"/>
    </sheetView>
  </sheetViews>
  <sheetFormatPr defaultColWidth="9" defaultRowHeight="61.9" customHeight="1"/>
  <cols>
    <col min="1" max="1" width="17.75" style="8" customWidth="1"/>
    <col min="2" max="2" width="30.625" style="9" customWidth="1"/>
    <col min="3" max="3" width="13.625" style="7" customWidth="1"/>
    <col min="4" max="4" width="32.625" style="9" customWidth="1"/>
    <col min="5" max="5" width="58.75" style="9" customWidth="1"/>
    <col min="6" max="6" width="27.75" style="8" customWidth="1"/>
    <col min="7" max="7" width="23.75" style="8" customWidth="1"/>
    <col min="8" max="8" width="18.375" style="8" customWidth="1"/>
    <col min="9" max="9" width="12.5" style="79" customWidth="1"/>
    <col min="10" max="10" width="17.75" style="8" customWidth="1"/>
    <col min="11" max="11" width="30.625" style="8" customWidth="1"/>
    <col min="12" max="12" width="14.125" style="8" customWidth="1"/>
    <col min="13" max="13" width="32.625" style="8" customWidth="1"/>
    <col min="14" max="14" width="69.625" style="8" customWidth="1"/>
    <col min="15" max="15" width="21.625" style="8" customWidth="1"/>
    <col min="16" max="16" width="22.5" style="8" customWidth="1"/>
    <col min="17" max="17" width="18.75" style="8" customWidth="1"/>
    <col min="18" max="16384" width="9" style="8"/>
  </cols>
  <sheetData>
    <row r="1" spans="1:17" ht="61.9" customHeight="1">
      <c r="A1" s="215" t="s">
        <v>2</v>
      </c>
      <c r="B1" s="215"/>
      <c r="C1" s="215"/>
      <c r="D1" s="215"/>
      <c r="E1" s="215"/>
      <c r="F1" s="215"/>
      <c r="G1" s="215"/>
      <c r="H1" s="215"/>
      <c r="I1" s="215"/>
      <c r="J1" s="215"/>
      <c r="K1" s="215"/>
      <c r="L1" s="215"/>
      <c r="M1" s="215"/>
      <c r="N1" s="215"/>
      <c r="O1" s="215"/>
      <c r="P1" s="215"/>
      <c r="Q1" s="215"/>
    </row>
    <row r="2" spans="1:17" s="78" customFormat="1" ht="55.9" customHeight="1">
      <c r="A2" s="216" t="s">
        <v>3</v>
      </c>
      <c r="B2" s="217" t="s">
        <v>4</v>
      </c>
      <c r="C2" s="217"/>
      <c r="D2" s="217"/>
      <c r="E2" s="217"/>
      <c r="F2" s="216" t="s">
        <v>5</v>
      </c>
      <c r="G2" s="216" t="s">
        <v>6</v>
      </c>
      <c r="H2" s="216" t="s">
        <v>7</v>
      </c>
      <c r="I2" s="218"/>
      <c r="J2" s="216" t="s">
        <v>3</v>
      </c>
      <c r="K2" s="217" t="s">
        <v>4</v>
      </c>
      <c r="L2" s="217"/>
      <c r="M2" s="217"/>
      <c r="N2" s="217"/>
      <c r="O2" s="216" t="s">
        <v>5</v>
      </c>
      <c r="P2" s="216" t="s">
        <v>6</v>
      </c>
      <c r="Q2" s="216" t="s">
        <v>7</v>
      </c>
    </row>
    <row r="3" spans="1:17" s="78" customFormat="1" ht="64.900000000000006" customHeight="1">
      <c r="A3" s="217" t="s">
        <v>8</v>
      </c>
      <c r="B3" s="219"/>
      <c r="C3" s="217"/>
      <c r="D3" s="217"/>
      <c r="E3" s="217"/>
      <c r="F3" s="217"/>
      <c r="G3" s="217"/>
      <c r="H3" s="217"/>
      <c r="I3" s="218"/>
      <c r="J3" s="220">
        <v>7</v>
      </c>
      <c r="K3" s="221" t="s">
        <v>9</v>
      </c>
      <c r="L3" s="222" t="str">
        <f>J3&amp;"-1"</f>
        <v>7-1</v>
      </c>
      <c r="M3" s="220" t="s">
        <v>10</v>
      </c>
      <c r="N3" s="220"/>
      <c r="O3" s="223" t="s">
        <v>11</v>
      </c>
      <c r="P3" s="224" t="s">
        <v>12</v>
      </c>
      <c r="Q3" s="225" t="s">
        <v>13</v>
      </c>
    </row>
    <row r="4" spans="1:17" s="78" customFormat="1" ht="60" customHeight="1">
      <c r="A4" s="216" t="s">
        <v>14</v>
      </c>
      <c r="B4" s="226" t="s">
        <v>15</v>
      </c>
      <c r="C4" s="227"/>
      <c r="D4" s="227"/>
      <c r="E4" s="227"/>
      <c r="F4" s="227"/>
      <c r="G4" s="227"/>
      <c r="H4" s="228"/>
      <c r="I4" s="218"/>
      <c r="J4" s="220"/>
      <c r="K4" s="221"/>
      <c r="L4" s="222" t="str">
        <f>J3&amp;"-2"</f>
        <v>7-2</v>
      </c>
      <c r="M4" s="229" t="s">
        <v>16</v>
      </c>
      <c r="N4" s="229"/>
      <c r="O4" s="230"/>
      <c r="P4" s="225" t="s">
        <v>17</v>
      </c>
      <c r="Q4" s="225" t="s">
        <v>18</v>
      </c>
    </row>
    <row r="5" spans="1:17" s="78" customFormat="1" ht="60" customHeight="1">
      <c r="A5" s="216" t="s">
        <v>19</v>
      </c>
      <c r="B5" s="226" t="s">
        <v>20</v>
      </c>
      <c r="C5" s="227"/>
      <c r="D5" s="227"/>
      <c r="E5" s="227"/>
      <c r="F5" s="227"/>
      <c r="G5" s="227"/>
      <c r="H5" s="228"/>
      <c r="I5" s="231"/>
      <c r="J5" s="225">
        <v>8</v>
      </c>
      <c r="K5" s="220" t="s">
        <v>21</v>
      </c>
      <c r="L5" s="220"/>
      <c r="M5" s="220"/>
      <c r="N5" s="220"/>
      <c r="O5" s="232"/>
      <c r="P5" s="224" t="s">
        <v>22</v>
      </c>
      <c r="Q5" s="225"/>
    </row>
    <row r="6" spans="1:17" s="78" customFormat="1" ht="60" customHeight="1">
      <c r="A6" s="229">
        <v>1</v>
      </c>
      <c r="B6" s="233" t="s">
        <v>23</v>
      </c>
      <c r="C6" s="222" t="str">
        <f>A6&amp;"-1"</f>
        <v>1-1</v>
      </c>
      <c r="D6" s="229" t="s">
        <v>24</v>
      </c>
      <c r="E6" s="229"/>
      <c r="F6" s="234" t="s">
        <v>25</v>
      </c>
      <c r="G6" s="234" t="s">
        <v>12</v>
      </c>
      <c r="H6" s="234" t="s">
        <v>26</v>
      </c>
      <c r="I6" s="231"/>
      <c r="J6" s="220">
        <v>9</v>
      </c>
      <c r="K6" s="221" t="s">
        <v>27</v>
      </c>
      <c r="L6" s="222" t="str">
        <f>J6&amp;"-1"</f>
        <v>9-1</v>
      </c>
      <c r="M6" s="221" t="s">
        <v>28</v>
      </c>
      <c r="N6" s="221"/>
      <c r="O6" s="220" t="s">
        <v>29</v>
      </c>
      <c r="P6" s="225" t="s">
        <v>12</v>
      </c>
      <c r="Q6" s="225" t="s">
        <v>13</v>
      </c>
    </row>
    <row r="7" spans="1:17" s="78" customFormat="1" ht="60" customHeight="1">
      <c r="A7" s="229"/>
      <c r="B7" s="233"/>
      <c r="C7" s="222" t="str">
        <f>A6&amp;"-2"</f>
        <v>1-2</v>
      </c>
      <c r="D7" s="229" t="s">
        <v>30</v>
      </c>
      <c r="E7" s="229"/>
      <c r="F7" s="234" t="s">
        <v>31</v>
      </c>
      <c r="G7" s="234" t="s">
        <v>12</v>
      </c>
      <c r="H7" s="234" t="s">
        <v>26</v>
      </c>
      <c r="I7" s="231"/>
      <c r="J7" s="220"/>
      <c r="K7" s="221"/>
      <c r="L7" s="222" t="str">
        <f>J6&amp;"-2"</f>
        <v>9-2</v>
      </c>
      <c r="M7" s="221" t="s">
        <v>32</v>
      </c>
      <c r="N7" s="221"/>
      <c r="O7" s="220"/>
      <c r="P7" s="225" t="s">
        <v>17</v>
      </c>
      <c r="Q7" s="225"/>
    </row>
    <row r="8" spans="1:17" s="78" customFormat="1" ht="60" customHeight="1">
      <c r="A8" s="229"/>
      <c r="B8" s="233"/>
      <c r="C8" s="222" t="str">
        <f>A6&amp;"-3"</f>
        <v>1-3</v>
      </c>
      <c r="D8" s="229" t="s">
        <v>33</v>
      </c>
      <c r="E8" s="229"/>
      <c r="F8" s="234" t="s">
        <v>34</v>
      </c>
      <c r="G8" s="234" t="s">
        <v>17</v>
      </c>
      <c r="H8" s="234" t="s">
        <v>26</v>
      </c>
      <c r="I8" s="80"/>
      <c r="J8" s="220"/>
      <c r="K8" s="221"/>
      <c r="L8" s="222" t="str">
        <f>J6&amp;"-3"</f>
        <v>9-3</v>
      </c>
      <c r="M8" s="221" t="s">
        <v>35</v>
      </c>
      <c r="N8" s="221"/>
      <c r="O8" s="220"/>
      <c r="P8" s="224" t="s">
        <v>22</v>
      </c>
      <c r="Q8" s="225" t="s">
        <v>36</v>
      </c>
    </row>
    <row r="9" spans="1:17" s="78" customFormat="1" ht="60" customHeight="1">
      <c r="A9" s="229"/>
      <c r="B9" s="233"/>
      <c r="C9" s="222" t="str">
        <f>A6&amp;"-4"</f>
        <v>1-4</v>
      </c>
      <c r="D9" s="229" t="s">
        <v>37</v>
      </c>
      <c r="E9" s="229"/>
      <c r="F9" s="235" t="s">
        <v>38</v>
      </c>
      <c r="G9" s="224" t="s">
        <v>22</v>
      </c>
      <c r="H9" s="225"/>
      <c r="I9" s="236"/>
      <c r="J9" s="237" t="s">
        <v>39</v>
      </c>
      <c r="K9" s="238" t="s">
        <v>40</v>
      </c>
      <c r="L9" s="239"/>
      <c r="M9" s="239"/>
      <c r="N9" s="239"/>
      <c r="O9" s="239"/>
      <c r="P9" s="239"/>
      <c r="Q9" s="240"/>
    </row>
    <row r="10" spans="1:17" s="78" customFormat="1" ht="60" customHeight="1">
      <c r="A10" s="229"/>
      <c r="B10" s="233"/>
      <c r="C10" s="222" t="str">
        <f>A6&amp;"-5"</f>
        <v>1-5</v>
      </c>
      <c r="D10" s="229" t="s">
        <v>41</v>
      </c>
      <c r="E10" s="229"/>
      <c r="F10" s="235"/>
      <c r="G10" s="224" t="s">
        <v>22</v>
      </c>
      <c r="H10" s="225"/>
      <c r="I10" s="236"/>
      <c r="J10" s="216" t="s">
        <v>19</v>
      </c>
      <c r="K10" s="238" t="s">
        <v>42</v>
      </c>
      <c r="L10" s="239"/>
      <c r="M10" s="239"/>
      <c r="N10" s="239"/>
      <c r="O10" s="239"/>
      <c r="P10" s="239"/>
      <c r="Q10" s="240"/>
    </row>
    <row r="11" spans="1:17" s="78" customFormat="1" ht="60" customHeight="1">
      <c r="A11" s="229"/>
      <c r="B11" s="233"/>
      <c r="C11" s="222" t="str">
        <f>A6&amp;"-6"</f>
        <v>1-6</v>
      </c>
      <c r="D11" s="229" t="s">
        <v>43</v>
      </c>
      <c r="E11" s="229"/>
      <c r="F11" s="235"/>
      <c r="G11" s="224" t="s">
        <v>44</v>
      </c>
      <c r="H11" s="225"/>
      <c r="I11" s="236"/>
      <c r="J11" s="220">
        <v>10</v>
      </c>
      <c r="K11" s="221" t="s">
        <v>45</v>
      </c>
      <c r="L11" s="222" t="str">
        <f>J11&amp;"-1"</f>
        <v>10-1</v>
      </c>
      <c r="M11" s="221" t="s">
        <v>46</v>
      </c>
      <c r="N11" s="221"/>
      <c r="O11" s="241" t="s">
        <v>47</v>
      </c>
      <c r="P11" s="242" t="s">
        <v>17</v>
      </c>
      <c r="Q11" s="225" t="s">
        <v>36</v>
      </c>
    </row>
    <row r="12" spans="1:17" s="78" customFormat="1" ht="60" customHeight="1">
      <c r="A12" s="229">
        <v>2</v>
      </c>
      <c r="B12" s="229" t="s">
        <v>48</v>
      </c>
      <c r="C12" s="222" t="str">
        <f>A12&amp;"-1"</f>
        <v>2-1</v>
      </c>
      <c r="D12" s="229" t="s">
        <v>49</v>
      </c>
      <c r="E12" s="229"/>
      <c r="F12" s="229" t="s">
        <v>50</v>
      </c>
      <c r="G12" s="234" t="s">
        <v>17</v>
      </c>
      <c r="H12" s="234" t="s">
        <v>13</v>
      </c>
      <c r="I12" s="236"/>
      <c r="J12" s="220"/>
      <c r="K12" s="221"/>
      <c r="L12" s="222" t="str">
        <f>J11&amp;"-2"</f>
        <v>10-2</v>
      </c>
      <c r="M12" s="221" t="s">
        <v>51</v>
      </c>
      <c r="N12" s="221"/>
      <c r="O12" s="241"/>
      <c r="P12" s="224" t="s">
        <v>22</v>
      </c>
      <c r="Q12" s="225" t="s">
        <v>18</v>
      </c>
    </row>
    <row r="13" spans="1:17" s="78" customFormat="1" ht="60" customHeight="1">
      <c r="A13" s="229"/>
      <c r="B13" s="229"/>
      <c r="C13" s="222" t="str">
        <f>A12&amp;"-2"</f>
        <v>2-2</v>
      </c>
      <c r="D13" s="229" t="s">
        <v>52</v>
      </c>
      <c r="E13" s="229"/>
      <c r="F13" s="229"/>
      <c r="G13" s="234" t="s">
        <v>12</v>
      </c>
      <c r="H13" s="234" t="s">
        <v>26</v>
      </c>
      <c r="I13" s="231"/>
      <c r="J13" s="220"/>
      <c r="K13" s="221"/>
      <c r="L13" s="222" t="str">
        <f>J11&amp;"-3"</f>
        <v>10-3</v>
      </c>
      <c r="M13" s="221" t="s">
        <v>53</v>
      </c>
      <c r="N13" s="221"/>
      <c r="O13" s="241"/>
      <c r="P13" s="242" t="s">
        <v>12</v>
      </c>
      <c r="Q13" s="225" t="s">
        <v>13</v>
      </c>
    </row>
    <row r="14" spans="1:17" s="78" customFormat="1" ht="60" customHeight="1">
      <c r="A14" s="229"/>
      <c r="B14" s="229"/>
      <c r="C14" s="222" t="str">
        <f>A12&amp;"-3"</f>
        <v>2-3</v>
      </c>
      <c r="D14" s="229" t="s">
        <v>54</v>
      </c>
      <c r="E14" s="229"/>
      <c r="F14" s="229"/>
      <c r="G14" s="224" t="s">
        <v>22</v>
      </c>
      <c r="H14" s="234" t="s">
        <v>26</v>
      </c>
      <c r="I14" s="231"/>
      <c r="J14" s="220">
        <v>11</v>
      </c>
      <c r="K14" s="221" t="s">
        <v>55</v>
      </c>
      <c r="L14" s="222" t="str">
        <f>J14&amp;"-1"</f>
        <v>11-1</v>
      </c>
      <c r="M14" s="221" t="s">
        <v>56</v>
      </c>
      <c r="N14" s="221"/>
      <c r="O14" s="224" t="s">
        <v>57</v>
      </c>
      <c r="P14" s="242" t="s">
        <v>17</v>
      </c>
      <c r="Q14" s="225" t="s">
        <v>36</v>
      </c>
    </row>
    <row r="15" spans="1:17" s="78" customFormat="1" ht="60" customHeight="1">
      <c r="A15" s="229"/>
      <c r="B15" s="229"/>
      <c r="C15" s="222" t="str">
        <f>A12&amp;"-4"</f>
        <v>2-4</v>
      </c>
      <c r="D15" s="229" t="s">
        <v>58</v>
      </c>
      <c r="E15" s="229"/>
      <c r="F15" s="229"/>
      <c r="G15" s="234" t="s">
        <v>22</v>
      </c>
      <c r="H15" s="234" t="s">
        <v>13</v>
      </c>
      <c r="I15" s="231"/>
      <c r="J15" s="220"/>
      <c r="K15" s="221"/>
      <c r="L15" s="222" t="str">
        <f>J14&amp;"-2"</f>
        <v>11-2</v>
      </c>
      <c r="M15" s="243" t="s">
        <v>59</v>
      </c>
      <c r="N15" s="243"/>
      <c r="O15" s="224" t="s">
        <v>60</v>
      </c>
      <c r="P15" s="242" t="s">
        <v>12</v>
      </c>
      <c r="Q15" s="225" t="s">
        <v>36</v>
      </c>
    </row>
    <row r="16" spans="1:17" s="78" customFormat="1" ht="81.95" customHeight="1">
      <c r="A16" s="229"/>
      <c r="B16" s="229"/>
      <c r="C16" s="222" t="str">
        <f>A12&amp;"-5"</f>
        <v>2-5</v>
      </c>
      <c r="D16" s="229" t="s">
        <v>61</v>
      </c>
      <c r="E16" s="229"/>
      <c r="F16" s="229"/>
      <c r="G16" s="234" t="s">
        <v>12</v>
      </c>
      <c r="H16" s="234"/>
      <c r="I16" s="231"/>
      <c r="J16" s="216" t="s">
        <v>62</v>
      </c>
      <c r="K16" s="238" t="s">
        <v>63</v>
      </c>
      <c r="L16" s="239"/>
      <c r="M16" s="239"/>
      <c r="N16" s="239"/>
      <c r="O16" s="239"/>
      <c r="P16" s="239"/>
      <c r="Q16" s="240"/>
    </row>
    <row r="17" spans="1:17" s="78" customFormat="1" ht="57.95" customHeight="1">
      <c r="A17" s="229">
        <v>3</v>
      </c>
      <c r="B17" s="229" t="s">
        <v>64</v>
      </c>
      <c r="C17" s="222" t="str">
        <f>A17&amp;"-1"</f>
        <v>3-1</v>
      </c>
      <c r="D17" s="229" t="s">
        <v>65</v>
      </c>
      <c r="E17" s="229"/>
      <c r="F17" s="229" t="s">
        <v>66</v>
      </c>
      <c r="G17" s="234" t="s">
        <v>12</v>
      </c>
      <c r="H17" s="234" t="s">
        <v>26</v>
      </c>
      <c r="I17" s="244"/>
      <c r="J17" s="220">
        <v>12</v>
      </c>
      <c r="K17" s="221" t="s">
        <v>67</v>
      </c>
      <c r="L17" s="222" t="str">
        <f>J17&amp;"-1"</f>
        <v>12-1</v>
      </c>
      <c r="M17" s="221" t="s">
        <v>68</v>
      </c>
      <c r="N17" s="221"/>
      <c r="O17" s="220" t="s">
        <v>69</v>
      </c>
      <c r="P17" s="225" t="s">
        <v>17</v>
      </c>
      <c r="Q17" s="234" t="s">
        <v>26</v>
      </c>
    </row>
    <row r="18" spans="1:17" s="78" customFormat="1" ht="57.95" customHeight="1">
      <c r="A18" s="229"/>
      <c r="B18" s="229"/>
      <c r="C18" s="222" t="str">
        <f>A17&amp;"-2"</f>
        <v>3-2</v>
      </c>
      <c r="D18" s="229" t="s">
        <v>70</v>
      </c>
      <c r="E18" s="229"/>
      <c r="F18" s="229"/>
      <c r="G18" s="234" t="s">
        <v>17</v>
      </c>
      <c r="H18" s="234" t="s">
        <v>13</v>
      </c>
      <c r="I18" s="244"/>
      <c r="J18" s="220"/>
      <c r="K18" s="221"/>
      <c r="L18" s="222" t="str">
        <f>J17&amp;"-2"</f>
        <v>12-2</v>
      </c>
      <c r="M18" s="221" t="s">
        <v>71</v>
      </c>
      <c r="N18" s="221"/>
      <c r="O18" s="220"/>
      <c r="P18" s="225" t="s">
        <v>17</v>
      </c>
      <c r="Q18" s="234" t="s">
        <v>13</v>
      </c>
    </row>
    <row r="19" spans="1:17" s="78" customFormat="1" ht="57.95" customHeight="1">
      <c r="A19" s="229"/>
      <c r="B19" s="229"/>
      <c r="C19" s="222" t="str">
        <f>A17&amp;"-3"</f>
        <v>3-3</v>
      </c>
      <c r="D19" s="245" t="s">
        <v>72</v>
      </c>
      <c r="E19" s="245"/>
      <c r="F19" s="246" t="s">
        <v>38</v>
      </c>
      <c r="G19" s="234" t="s">
        <v>22</v>
      </c>
      <c r="H19" s="225"/>
      <c r="I19" s="244"/>
      <c r="J19" s="220"/>
      <c r="K19" s="221"/>
      <c r="L19" s="222" t="str">
        <f>J17&amp;"-3"</f>
        <v>12-3</v>
      </c>
      <c r="M19" s="221" t="s">
        <v>73</v>
      </c>
      <c r="N19" s="221"/>
      <c r="O19" s="220"/>
      <c r="P19" s="225" t="s">
        <v>17</v>
      </c>
      <c r="Q19" s="225"/>
    </row>
    <row r="20" spans="1:17" s="78" customFormat="1" ht="57.95" customHeight="1">
      <c r="A20" s="229"/>
      <c r="B20" s="229"/>
      <c r="C20" s="222" t="str">
        <f>A17&amp;"-4"</f>
        <v>3-4</v>
      </c>
      <c r="D20" s="229" t="s">
        <v>74</v>
      </c>
      <c r="E20" s="229"/>
      <c r="F20" s="247"/>
      <c r="G20" s="224" t="s">
        <v>44</v>
      </c>
      <c r="H20" s="225"/>
      <c r="I20" s="231"/>
      <c r="J20" s="220"/>
      <c r="K20" s="221"/>
      <c r="L20" s="222" t="str">
        <f>J17&amp;"-4"</f>
        <v>12-4</v>
      </c>
      <c r="M20" s="221" t="s">
        <v>75</v>
      </c>
      <c r="N20" s="221"/>
      <c r="O20" s="220"/>
      <c r="P20" s="225" t="s">
        <v>22</v>
      </c>
      <c r="Q20" s="225" t="s">
        <v>36</v>
      </c>
    </row>
    <row r="21" spans="1:17" s="78" customFormat="1" ht="57.95" customHeight="1">
      <c r="A21" s="234">
        <v>4</v>
      </c>
      <c r="B21" s="221" t="s">
        <v>76</v>
      </c>
      <c r="C21" s="221"/>
      <c r="D21" s="221"/>
      <c r="E21" s="221"/>
      <c r="F21" s="248"/>
      <c r="G21" s="225" t="s">
        <v>22</v>
      </c>
      <c r="H21" s="249" t="s">
        <v>26</v>
      </c>
      <c r="I21" s="231"/>
      <c r="J21" s="220"/>
      <c r="K21" s="221"/>
      <c r="L21" s="222" t="str">
        <f>J17&amp;"-5"</f>
        <v>12-5</v>
      </c>
      <c r="M21" s="221" t="s">
        <v>77</v>
      </c>
      <c r="N21" s="221"/>
      <c r="O21" s="220"/>
      <c r="P21" s="225" t="s">
        <v>22</v>
      </c>
      <c r="Q21" s="225" t="s">
        <v>36</v>
      </c>
    </row>
    <row r="22" spans="1:17" s="78" customFormat="1" ht="57.95" customHeight="1">
      <c r="A22" s="229">
        <v>5</v>
      </c>
      <c r="B22" s="229" t="s">
        <v>78</v>
      </c>
      <c r="C22" s="222" t="str">
        <f>A22&amp;"-1"</f>
        <v>5-1</v>
      </c>
      <c r="D22" s="229" t="s">
        <v>79</v>
      </c>
      <c r="E22" s="229"/>
      <c r="F22" s="234" t="s">
        <v>80</v>
      </c>
      <c r="G22" s="234" t="s">
        <v>12</v>
      </c>
      <c r="H22" s="234"/>
      <c r="I22" s="231"/>
      <c r="J22" s="220"/>
      <c r="K22" s="221"/>
      <c r="L22" s="222" t="str">
        <f>J17&amp;"-6"</f>
        <v>12-6</v>
      </c>
      <c r="M22" s="221" t="s">
        <v>81</v>
      </c>
      <c r="N22" s="221"/>
      <c r="O22" s="220"/>
      <c r="P22" s="225" t="s">
        <v>22</v>
      </c>
      <c r="Q22" s="225" t="s">
        <v>36</v>
      </c>
    </row>
    <row r="23" spans="1:17" s="78" customFormat="1" ht="57.95" customHeight="1">
      <c r="A23" s="229"/>
      <c r="B23" s="229"/>
      <c r="C23" s="222" t="str">
        <f>A22&amp;"-2"</f>
        <v>5-2</v>
      </c>
      <c r="D23" s="229" t="s">
        <v>82</v>
      </c>
      <c r="E23" s="229"/>
      <c r="F23" s="234" t="s">
        <v>83</v>
      </c>
      <c r="G23" s="234" t="s">
        <v>17</v>
      </c>
      <c r="H23" s="234"/>
      <c r="I23" s="236"/>
      <c r="J23" s="220">
        <v>13</v>
      </c>
      <c r="K23" s="221" t="s">
        <v>84</v>
      </c>
      <c r="L23" s="222" t="str">
        <f>J23&amp;"-1"</f>
        <v>13-1</v>
      </c>
      <c r="M23" s="220" t="s">
        <v>85</v>
      </c>
      <c r="N23" s="250"/>
      <c r="O23" s="220" t="s">
        <v>86</v>
      </c>
      <c r="P23" s="225" t="s">
        <v>12</v>
      </c>
      <c r="Q23" s="225" t="s">
        <v>26</v>
      </c>
    </row>
    <row r="24" spans="1:17" s="78" customFormat="1" ht="57.95" customHeight="1">
      <c r="A24" s="229"/>
      <c r="B24" s="229"/>
      <c r="C24" s="222" t="str">
        <f>A22&amp;"-3"</f>
        <v>5-3</v>
      </c>
      <c r="D24" s="229" t="s">
        <v>87</v>
      </c>
      <c r="E24" s="229"/>
      <c r="F24" s="234" t="s">
        <v>88</v>
      </c>
      <c r="G24" s="234" t="s">
        <v>12</v>
      </c>
      <c r="H24" s="234"/>
      <c r="I24" s="236"/>
      <c r="J24" s="220"/>
      <c r="K24" s="221"/>
      <c r="L24" s="222" t="str">
        <f>J23&amp;"-2"</f>
        <v>13-2</v>
      </c>
      <c r="M24" s="220" t="s">
        <v>89</v>
      </c>
      <c r="N24" s="250"/>
      <c r="O24" s="220"/>
      <c r="P24" s="225" t="s">
        <v>22</v>
      </c>
      <c r="Q24" s="225" t="s">
        <v>90</v>
      </c>
    </row>
    <row r="25" spans="1:17" s="78" customFormat="1" ht="57.95" customHeight="1">
      <c r="A25" s="229"/>
      <c r="B25" s="229"/>
      <c r="C25" s="222" t="str">
        <f>A22&amp;"-4"</f>
        <v>5-4</v>
      </c>
      <c r="D25" s="229" t="s">
        <v>91</v>
      </c>
      <c r="E25" s="229"/>
      <c r="F25" s="234" t="s">
        <v>92</v>
      </c>
      <c r="G25" s="234" t="s">
        <v>22</v>
      </c>
      <c r="H25" s="225" t="s">
        <v>18</v>
      </c>
      <c r="I25" s="236"/>
      <c r="J25" s="220"/>
      <c r="K25" s="221"/>
      <c r="L25" s="222" t="str">
        <f>J23&amp;"-3"</f>
        <v>13-3</v>
      </c>
      <c r="M25" s="220" t="s">
        <v>93</v>
      </c>
      <c r="N25" s="250"/>
      <c r="O25" s="220"/>
      <c r="P25" s="225" t="s">
        <v>12</v>
      </c>
      <c r="Q25" s="225" t="s">
        <v>26</v>
      </c>
    </row>
    <row r="26" spans="1:17" s="78" customFormat="1" ht="57.95" customHeight="1">
      <c r="A26" s="237" t="s">
        <v>62</v>
      </c>
      <c r="B26" s="251" t="s">
        <v>94</v>
      </c>
      <c r="C26" s="252"/>
      <c r="D26" s="252"/>
      <c r="E26" s="252"/>
      <c r="F26" s="252"/>
      <c r="G26" s="252"/>
      <c r="H26" s="253"/>
      <c r="I26" s="236"/>
      <c r="J26" s="220"/>
      <c r="K26" s="221"/>
      <c r="L26" s="222" t="str">
        <f>J23&amp;"-4"</f>
        <v>13-4</v>
      </c>
      <c r="M26" s="220" t="s">
        <v>95</v>
      </c>
      <c r="N26" s="250"/>
      <c r="O26" s="220"/>
      <c r="P26" s="225" t="s">
        <v>12</v>
      </c>
      <c r="Q26" s="225" t="s">
        <v>26</v>
      </c>
    </row>
    <row r="27" spans="1:17" s="78" customFormat="1" ht="57.95" customHeight="1">
      <c r="A27" s="220">
        <v>6</v>
      </c>
      <c r="B27" s="221" t="s">
        <v>96</v>
      </c>
      <c r="C27" s="222" t="str">
        <f>A27&amp;"-1"</f>
        <v>6-1</v>
      </c>
      <c r="D27" s="254" t="s">
        <v>97</v>
      </c>
      <c r="E27" s="254"/>
      <c r="F27" s="220" t="s">
        <v>98</v>
      </c>
      <c r="G27" s="225" t="s">
        <v>12</v>
      </c>
      <c r="H27" s="225"/>
      <c r="I27" s="231"/>
      <c r="J27" s="220"/>
      <c r="K27" s="221"/>
      <c r="L27" s="222" t="str">
        <f>J23&amp;"-5"</f>
        <v>13-5</v>
      </c>
      <c r="M27" s="220" t="s">
        <v>99</v>
      </c>
      <c r="N27" s="250"/>
      <c r="O27" s="220"/>
      <c r="P27" s="225" t="s">
        <v>22</v>
      </c>
      <c r="Q27" s="225" t="s">
        <v>90</v>
      </c>
    </row>
    <row r="28" spans="1:17" s="78" customFormat="1" ht="57.95" customHeight="1">
      <c r="A28" s="220"/>
      <c r="B28" s="221"/>
      <c r="C28" s="222" t="str">
        <f>A27&amp;"-2"</f>
        <v>6-2</v>
      </c>
      <c r="D28" s="220" t="s">
        <v>100</v>
      </c>
      <c r="E28" s="220"/>
      <c r="F28" s="220"/>
      <c r="G28" s="225" t="s">
        <v>12</v>
      </c>
      <c r="H28" s="225"/>
      <c r="I28" s="231"/>
      <c r="J28" s="220"/>
      <c r="K28" s="221"/>
      <c r="L28" s="222" t="str">
        <f>J23&amp;"-6"</f>
        <v>13-6</v>
      </c>
      <c r="M28" s="220" t="s">
        <v>101</v>
      </c>
      <c r="N28" s="250"/>
      <c r="O28" s="220"/>
      <c r="P28" s="225" t="s">
        <v>44</v>
      </c>
      <c r="Q28" s="225" t="s">
        <v>90</v>
      </c>
    </row>
    <row r="29" spans="1:17" s="78" customFormat="1" ht="57.95" customHeight="1">
      <c r="A29" s="220"/>
      <c r="B29" s="221"/>
      <c r="C29" s="222" t="str">
        <f>A27&amp;"-3"</f>
        <v>6-3</v>
      </c>
      <c r="D29" s="221" t="s">
        <v>102</v>
      </c>
      <c r="E29" s="221"/>
      <c r="F29" s="223" t="s">
        <v>11</v>
      </c>
      <c r="G29" s="225" t="s">
        <v>17</v>
      </c>
      <c r="H29" s="225" t="s">
        <v>36</v>
      </c>
      <c r="I29" s="231"/>
      <c r="J29" s="220"/>
      <c r="K29" s="221"/>
      <c r="L29" s="222" t="str">
        <f>J23&amp;"-7"</f>
        <v>13-7</v>
      </c>
      <c r="M29" s="220" t="s">
        <v>103</v>
      </c>
      <c r="N29" s="220"/>
      <c r="O29" s="220"/>
      <c r="P29" s="225" t="s">
        <v>12</v>
      </c>
      <c r="Q29" s="225" t="s">
        <v>26</v>
      </c>
    </row>
    <row r="30" spans="1:17" s="78" customFormat="1" ht="57.95" customHeight="1">
      <c r="A30" s="220"/>
      <c r="B30" s="221"/>
      <c r="C30" s="222" t="str">
        <f>A27&amp;"-4"</f>
        <v>6-4</v>
      </c>
      <c r="D30" s="221" t="s">
        <v>104</v>
      </c>
      <c r="E30" s="221"/>
      <c r="F30" s="230"/>
      <c r="G30" s="225" t="s">
        <v>17</v>
      </c>
      <c r="H30" s="225" t="s">
        <v>36</v>
      </c>
      <c r="I30" s="231"/>
      <c r="J30" s="220">
        <v>14</v>
      </c>
      <c r="K30" s="221" t="s">
        <v>105</v>
      </c>
      <c r="L30" s="222" t="str">
        <f>J30&amp;"-1"</f>
        <v>14-1</v>
      </c>
      <c r="M30" s="255" t="s">
        <v>106</v>
      </c>
      <c r="N30" s="255"/>
      <c r="O30" s="220" t="s">
        <v>107</v>
      </c>
      <c r="P30" s="225" t="s">
        <v>17</v>
      </c>
      <c r="Q30" s="225" t="s">
        <v>36</v>
      </c>
    </row>
    <row r="31" spans="1:17" s="78" customFormat="1" ht="57.95" customHeight="1">
      <c r="A31" s="220"/>
      <c r="B31" s="221"/>
      <c r="C31" s="222" t="str">
        <f>A27&amp;"-5"</f>
        <v>6-5</v>
      </c>
      <c r="D31" s="221" t="s">
        <v>108</v>
      </c>
      <c r="E31" s="221"/>
      <c r="F31" s="230"/>
      <c r="G31" s="225" t="s">
        <v>22</v>
      </c>
      <c r="H31" s="225" t="s">
        <v>36</v>
      </c>
      <c r="I31" s="218"/>
      <c r="J31" s="220"/>
      <c r="K31" s="221"/>
      <c r="L31" s="222" t="str">
        <f>J30&amp;"-2"</f>
        <v>14-2</v>
      </c>
      <c r="M31" s="255" t="s">
        <v>109</v>
      </c>
      <c r="N31" s="255"/>
      <c r="O31" s="220"/>
      <c r="P31" s="225" t="s">
        <v>17</v>
      </c>
      <c r="Q31" s="225" t="s">
        <v>36</v>
      </c>
    </row>
    <row r="32" spans="1:17" s="78" customFormat="1" ht="57.95" customHeight="1">
      <c r="A32" s="220"/>
      <c r="B32" s="221"/>
      <c r="C32" s="222" t="str">
        <f>A27&amp;"-6"</f>
        <v>6-6</v>
      </c>
      <c r="D32" s="221" t="s">
        <v>110</v>
      </c>
      <c r="E32" s="221"/>
      <c r="F32" s="232"/>
      <c r="G32" s="225" t="s">
        <v>22</v>
      </c>
      <c r="H32" s="225" t="s">
        <v>36</v>
      </c>
      <c r="I32" s="218"/>
      <c r="J32" s="220"/>
      <c r="K32" s="221"/>
      <c r="L32" s="222" t="str">
        <f>J30&amp;"-3"</f>
        <v>14-3</v>
      </c>
      <c r="M32" s="220" t="s">
        <v>111</v>
      </c>
      <c r="N32" s="220"/>
      <c r="O32" s="220" t="s">
        <v>29</v>
      </c>
      <c r="P32" s="225" t="s">
        <v>22</v>
      </c>
      <c r="Q32" s="225"/>
    </row>
    <row r="33" spans="1:17" s="78" customFormat="1" ht="57.95" customHeight="1">
      <c r="A33" s="236"/>
      <c r="B33" s="244"/>
      <c r="C33" s="256"/>
      <c r="D33" s="244"/>
      <c r="E33" s="244"/>
      <c r="F33" s="236"/>
      <c r="G33" s="236"/>
      <c r="H33" s="236"/>
      <c r="I33" s="218"/>
      <c r="J33" s="220"/>
      <c r="K33" s="221"/>
      <c r="L33" s="222" t="str">
        <f>J30&amp;"-4"</f>
        <v>14-4</v>
      </c>
      <c r="M33" s="220" t="s">
        <v>112</v>
      </c>
      <c r="N33" s="220"/>
      <c r="O33" s="220"/>
      <c r="P33" s="225" t="s">
        <v>22</v>
      </c>
      <c r="Q33" s="225"/>
    </row>
    <row r="34" spans="1:17" s="78" customFormat="1" ht="55.9" customHeight="1">
      <c r="A34" s="216" t="s">
        <v>3</v>
      </c>
      <c r="B34" s="217" t="s">
        <v>4</v>
      </c>
      <c r="C34" s="217"/>
      <c r="D34" s="217"/>
      <c r="E34" s="217"/>
      <c r="F34" s="216" t="s">
        <v>5</v>
      </c>
      <c r="G34" s="216" t="s">
        <v>6</v>
      </c>
      <c r="H34" s="216" t="s">
        <v>7</v>
      </c>
      <c r="I34" s="218"/>
      <c r="J34" s="216" t="s">
        <v>3</v>
      </c>
      <c r="K34" s="217" t="s">
        <v>4</v>
      </c>
      <c r="L34" s="217"/>
      <c r="M34" s="217"/>
      <c r="N34" s="217"/>
      <c r="O34" s="216" t="s">
        <v>5</v>
      </c>
      <c r="P34" s="216" t="s">
        <v>6</v>
      </c>
      <c r="Q34" s="216" t="s">
        <v>7</v>
      </c>
    </row>
    <row r="35" spans="1:17" ht="66.95" customHeight="1">
      <c r="A35" s="220">
        <v>15</v>
      </c>
      <c r="B35" s="221" t="s">
        <v>113</v>
      </c>
      <c r="C35" s="257" t="str">
        <f>A35&amp;"-1"</f>
        <v>15-1</v>
      </c>
      <c r="D35" s="255" t="s">
        <v>114</v>
      </c>
      <c r="E35" s="258"/>
      <c r="F35" s="259" t="s">
        <v>115</v>
      </c>
      <c r="G35" s="260" t="s">
        <v>17</v>
      </c>
      <c r="H35" s="225" t="s">
        <v>36</v>
      </c>
      <c r="I35" s="261"/>
      <c r="J35" s="262">
        <v>22</v>
      </c>
      <c r="K35" s="221" t="s">
        <v>116</v>
      </c>
      <c r="L35" s="222" t="str">
        <f>J35&amp;"-1"</f>
        <v>22-1</v>
      </c>
      <c r="M35" s="221" t="s">
        <v>117</v>
      </c>
      <c r="N35" s="221"/>
      <c r="O35" s="254" t="s">
        <v>118</v>
      </c>
      <c r="P35" s="249" t="s">
        <v>22</v>
      </c>
      <c r="Q35" s="263" t="s">
        <v>36</v>
      </c>
    </row>
    <row r="36" spans="1:17" ht="66.95" customHeight="1">
      <c r="A36" s="220"/>
      <c r="B36" s="221"/>
      <c r="C36" s="257" t="str">
        <f>A35&amp;"-2"</f>
        <v>15-2</v>
      </c>
      <c r="D36" s="255" t="s">
        <v>119</v>
      </c>
      <c r="E36" s="258"/>
      <c r="F36" s="259"/>
      <c r="G36" s="264" t="s">
        <v>22</v>
      </c>
      <c r="H36" s="225" t="s">
        <v>36</v>
      </c>
      <c r="I36" s="261"/>
      <c r="J36" s="262"/>
      <c r="K36" s="221"/>
      <c r="L36" s="222" t="str">
        <f>J35&amp;"-2"</f>
        <v>22-2</v>
      </c>
      <c r="M36" s="221" t="s">
        <v>120</v>
      </c>
      <c r="N36" s="221"/>
      <c r="O36" s="254"/>
      <c r="P36" s="249" t="s">
        <v>12</v>
      </c>
      <c r="Q36" s="263" t="s">
        <v>36</v>
      </c>
    </row>
    <row r="37" spans="1:17" ht="66.95" customHeight="1">
      <c r="A37" s="220"/>
      <c r="B37" s="221"/>
      <c r="C37" s="257" t="str">
        <f>A35&amp;"-3"</f>
        <v>15-3</v>
      </c>
      <c r="D37" s="220" t="s">
        <v>121</v>
      </c>
      <c r="E37" s="265"/>
      <c r="F37" s="259"/>
      <c r="G37" s="264" t="s">
        <v>22</v>
      </c>
      <c r="H37" s="225" t="s">
        <v>18</v>
      </c>
      <c r="I37" s="261"/>
      <c r="J37" s="266">
        <v>23</v>
      </c>
      <c r="K37" s="267" t="s">
        <v>122</v>
      </c>
      <c r="L37" s="222" t="str">
        <f>J37&amp;"-1"</f>
        <v>23-1</v>
      </c>
      <c r="M37" s="259" t="s">
        <v>123</v>
      </c>
      <c r="N37" s="259"/>
      <c r="O37" s="259" t="s">
        <v>124</v>
      </c>
      <c r="P37" s="225" t="s">
        <v>22</v>
      </c>
      <c r="Q37" s="268" t="s">
        <v>18</v>
      </c>
    </row>
    <row r="38" spans="1:17" ht="66.95" customHeight="1">
      <c r="A38" s="223">
        <v>16</v>
      </c>
      <c r="B38" s="269" t="s">
        <v>125</v>
      </c>
      <c r="C38" s="222" t="str">
        <f>A38&amp;"-1"</f>
        <v>16-1</v>
      </c>
      <c r="D38" s="220" t="s">
        <v>126</v>
      </c>
      <c r="E38" s="220"/>
      <c r="F38" s="223" t="s">
        <v>107</v>
      </c>
      <c r="G38" s="225" t="s">
        <v>12</v>
      </c>
      <c r="H38" s="225" t="s">
        <v>26</v>
      </c>
      <c r="I38" s="261"/>
      <c r="J38" s="270"/>
      <c r="K38" s="271"/>
      <c r="L38" s="222" t="str">
        <f>J37&amp;"-2"</f>
        <v>23-2</v>
      </c>
      <c r="M38" s="259" t="s">
        <v>127</v>
      </c>
      <c r="N38" s="259"/>
      <c r="O38" s="259"/>
      <c r="P38" s="272" t="s">
        <v>12</v>
      </c>
      <c r="Q38" s="268"/>
    </row>
    <row r="39" spans="1:17" ht="66.95" customHeight="1">
      <c r="A39" s="230"/>
      <c r="B39" s="273"/>
      <c r="C39" s="222" t="str">
        <f>A38&amp;"-2"</f>
        <v>16-2</v>
      </c>
      <c r="D39" s="221" t="s">
        <v>128</v>
      </c>
      <c r="E39" s="221"/>
      <c r="F39" s="230"/>
      <c r="G39" s="225" t="s">
        <v>12</v>
      </c>
      <c r="H39" s="225" t="s">
        <v>18</v>
      </c>
      <c r="I39" s="261"/>
      <c r="J39" s="270"/>
      <c r="K39" s="271"/>
      <c r="L39" s="222" t="str">
        <f>J37&amp;"-3"</f>
        <v>23-3</v>
      </c>
      <c r="M39" s="259" t="s">
        <v>129</v>
      </c>
      <c r="N39" s="259"/>
      <c r="O39" s="259"/>
      <c r="P39" s="272" t="s">
        <v>12</v>
      </c>
      <c r="Q39" s="268" t="s">
        <v>26</v>
      </c>
    </row>
    <row r="40" spans="1:17" ht="66.95" customHeight="1">
      <c r="A40" s="232"/>
      <c r="B40" s="274"/>
      <c r="C40" s="222" t="str">
        <f>A38&amp;"-3"</f>
        <v>16-3</v>
      </c>
      <c r="D40" s="221" t="s">
        <v>130</v>
      </c>
      <c r="E40" s="221"/>
      <c r="F40" s="232"/>
      <c r="G40" s="225" t="s">
        <v>22</v>
      </c>
      <c r="H40" s="225" t="s">
        <v>36</v>
      </c>
      <c r="I40" s="261"/>
      <c r="J40" s="270"/>
      <c r="K40" s="271"/>
      <c r="L40" s="222" t="str">
        <f>J37&amp;"-4"</f>
        <v>23-4</v>
      </c>
      <c r="M40" s="221" t="s">
        <v>131</v>
      </c>
      <c r="N40" s="221"/>
      <c r="O40" s="263" t="s">
        <v>86</v>
      </c>
      <c r="P40" s="249" t="s">
        <v>22</v>
      </c>
      <c r="Q40" s="263" t="s">
        <v>18</v>
      </c>
    </row>
    <row r="41" spans="1:17" ht="66.95" customHeight="1">
      <c r="A41" s="220">
        <v>17</v>
      </c>
      <c r="B41" s="221" t="s">
        <v>132</v>
      </c>
      <c r="C41" s="222" t="str">
        <f>A41&amp;"-1"</f>
        <v>17-1</v>
      </c>
      <c r="D41" s="221" t="s">
        <v>133</v>
      </c>
      <c r="E41" s="221"/>
      <c r="F41" s="254" t="s">
        <v>69</v>
      </c>
      <c r="G41" s="225" t="s">
        <v>17</v>
      </c>
      <c r="H41" s="225" t="s">
        <v>26</v>
      </c>
      <c r="I41" s="261"/>
      <c r="J41" s="270"/>
      <c r="K41" s="271"/>
      <c r="L41" s="222" t="str">
        <f>J37&amp;"-5"</f>
        <v>23-5</v>
      </c>
      <c r="M41" s="259" t="s">
        <v>134</v>
      </c>
      <c r="N41" s="259"/>
      <c r="O41" s="272" t="s">
        <v>118</v>
      </c>
      <c r="P41" s="272" t="s">
        <v>12</v>
      </c>
      <c r="Q41" s="275"/>
    </row>
    <row r="42" spans="1:17" ht="66.95" customHeight="1">
      <c r="A42" s="220"/>
      <c r="B42" s="221"/>
      <c r="C42" s="222" t="str">
        <f>A41&amp;"-2"</f>
        <v>17-2</v>
      </c>
      <c r="D42" s="220" t="s">
        <v>135</v>
      </c>
      <c r="E42" s="220"/>
      <c r="F42" s="254"/>
      <c r="G42" s="225" t="s">
        <v>12</v>
      </c>
      <c r="H42" s="225" t="s">
        <v>26</v>
      </c>
      <c r="I42" s="261"/>
      <c r="J42" s="270"/>
      <c r="K42" s="271"/>
      <c r="L42" s="222" t="str">
        <f>J37&amp;"-6"</f>
        <v>23-6</v>
      </c>
      <c r="M42" s="259" t="s">
        <v>136</v>
      </c>
      <c r="N42" s="259"/>
      <c r="O42" s="272" t="s">
        <v>137</v>
      </c>
      <c r="P42" s="272" t="s">
        <v>12</v>
      </c>
      <c r="Q42" s="268"/>
    </row>
    <row r="43" spans="1:17" ht="66.95" customHeight="1">
      <c r="A43" s="220"/>
      <c r="B43" s="221"/>
      <c r="C43" s="222" t="str">
        <f>A41&amp;"-3"</f>
        <v>17-3</v>
      </c>
      <c r="D43" s="220" t="s">
        <v>138</v>
      </c>
      <c r="E43" s="220"/>
      <c r="F43" s="254"/>
      <c r="G43" s="263" t="s">
        <v>22</v>
      </c>
      <c r="H43" s="225" t="s">
        <v>18</v>
      </c>
      <c r="I43" s="261"/>
      <c r="J43" s="276"/>
      <c r="K43" s="277"/>
      <c r="L43" s="222" t="str">
        <f>J37&amp;"-7"</f>
        <v>23-7</v>
      </c>
      <c r="M43" s="259" t="s">
        <v>139</v>
      </c>
      <c r="N43" s="259"/>
      <c r="O43" s="272" t="s">
        <v>115</v>
      </c>
      <c r="P43" s="249" t="s">
        <v>12</v>
      </c>
      <c r="Q43" s="263" t="s">
        <v>18</v>
      </c>
    </row>
    <row r="44" spans="1:17" ht="66.95" customHeight="1">
      <c r="A44" s="220">
        <v>18</v>
      </c>
      <c r="B44" s="221" t="s">
        <v>140</v>
      </c>
      <c r="C44" s="222" t="str">
        <f>A44&amp;"-1"</f>
        <v>18-1</v>
      </c>
      <c r="D44" s="221" t="s">
        <v>141</v>
      </c>
      <c r="E44" s="278"/>
      <c r="F44" s="220" t="s">
        <v>98</v>
      </c>
      <c r="G44" s="225" t="s">
        <v>22</v>
      </c>
      <c r="H44" s="225" t="s">
        <v>13</v>
      </c>
      <c r="I44" s="261"/>
      <c r="J44" s="216" t="s">
        <v>142</v>
      </c>
      <c r="K44" s="238" t="s">
        <v>143</v>
      </c>
      <c r="L44" s="239"/>
      <c r="M44" s="239"/>
      <c r="N44" s="239"/>
      <c r="O44" s="239"/>
      <c r="P44" s="239"/>
      <c r="Q44" s="240"/>
    </row>
    <row r="45" spans="1:17" ht="66.95" customHeight="1">
      <c r="A45" s="220"/>
      <c r="B45" s="221"/>
      <c r="C45" s="222" t="str">
        <f>A44&amp;"-2"</f>
        <v>18-2</v>
      </c>
      <c r="D45" s="221" t="s">
        <v>144</v>
      </c>
      <c r="E45" s="278"/>
      <c r="F45" s="220"/>
      <c r="G45" s="225" t="s">
        <v>22</v>
      </c>
      <c r="H45" s="225" t="s">
        <v>13</v>
      </c>
      <c r="I45" s="261"/>
      <c r="J45" s="225">
        <v>24</v>
      </c>
      <c r="K45" s="221" t="s">
        <v>145</v>
      </c>
      <c r="L45" s="221"/>
      <c r="M45" s="221"/>
      <c r="N45" s="221"/>
      <c r="O45" s="249" t="s">
        <v>107</v>
      </c>
      <c r="P45" s="249" t="s">
        <v>12</v>
      </c>
      <c r="Q45" s="225" t="s">
        <v>13</v>
      </c>
    </row>
    <row r="46" spans="1:17" ht="66.95" customHeight="1">
      <c r="A46" s="220"/>
      <c r="B46" s="221"/>
      <c r="C46" s="222" t="str">
        <f>A44&amp;"-3"</f>
        <v>18-3</v>
      </c>
      <c r="D46" s="245" t="s">
        <v>146</v>
      </c>
      <c r="E46" s="245"/>
      <c r="F46" s="220" t="s">
        <v>107</v>
      </c>
      <c r="G46" s="225" t="s">
        <v>12</v>
      </c>
      <c r="H46" s="279"/>
      <c r="I46" s="261"/>
      <c r="J46" s="225">
        <v>25</v>
      </c>
      <c r="K46" s="235" t="s">
        <v>147</v>
      </c>
      <c r="L46" s="235"/>
      <c r="M46" s="235"/>
      <c r="N46" s="235"/>
      <c r="O46" s="249" t="s">
        <v>148</v>
      </c>
      <c r="P46" s="249" t="s">
        <v>12</v>
      </c>
      <c r="Q46" s="225" t="s">
        <v>13</v>
      </c>
    </row>
    <row r="47" spans="1:17" ht="66.95" customHeight="1">
      <c r="A47" s="220"/>
      <c r="B47" s="221"/>
      <c r="C47" s="222" t="str">
        <f>A44&amp;"-4"</f>
        <v>18-4</v>
      </c>
      <c r="D47" s="245" t="s">
        <v>149</v>
      </c>
      <c r="E47" s="245"/>
      <c r="F47" s="220"/>
      <c r="G47" s="225" t="s">
        <v>17</v>
      </c>
      <c r="H47" s="268"/>
      <c r="I47" s="261"/>
      <c r="J47" s="225">
        <v>26</v>
      </c>
      <c r="K47" s="235" t="s">
        <v>150</v>
      </c>
      <c r="L47" s="235"/>
      <c r="M47" s="235"/>
      <c r="N47" s="235"/>
      <c r="O47" s="269" t="s">
        <v>86</v>
      </c>
      <c r="P47" s="249" t="s">
        <v>22</v>
      </c>
      <c r="Q47" s="263" t="s">
        <v>18</v>
      </c>
    </row>
    <row r="48" spans="1:17" ht="66.95" customHeight="1">
      <c r="A48" s="220"/>
      <c r="B48" s="221"/>
      <c r="C48" s="222" t="str">
        <f>A44&amp;"-5"</f>
        <v>18-5</v>
      </c>
      <c r="D48" s="245" t="s">
        <v>151</v>
      </c>
      <c r="E48" s="245"/>
      <c r="F48" s="220"/>
      <c r="G48" s="225" t="s">
        <v>44</v>
      </c>
      <c r="H48" s="268"/>
      <c r="I48" s="261"/>
      <c r="J48" s="225">
        <v>27</v>
      </c>
      <c r="K48" s="221" t="s">
        <v>152</v>
      </c>
      <c r="L48" s="221"/>
      <c r="M48" s="221"/>
      <c r="N48" s="221"/>
      <c r="O48" s="274"/>
      <c r="P48" s="249" t="s">
        <v>44</v>
      </c>
      <c r="Q48" s="263" t="s">
        <v>36</v>
      </c>
    </row>
    <row r="49" spans="1:17" ht="66.95" customHeight="1">
      <c r="A49" s="220">
        <v>19</v>
      </c>
      <c r="B49" s="221" t="s">
        <v>153</v>
      </c>
      <c r="C49" s="222" t="str">
        <f>A49&amp;"-1"</f>
        <v>19-1</v>
      </c>
      <c r="D49" s="221" t="s">
        <v>154</v>
      </c>
      <c r="E49" s="221"/>
      <c r="F49" s="225" t="s">
        <v>47</v>
      </c>
      <c r="G49" s="263" t="s">
        <v>22</v>
      </c>
      <c r="H49" s="225" t="s">
        <v>18</v>
      </c>
      <c r="I49" s="261"/>
      <c r="J49" s="216" t="s">
        <v>155</v>
      </c>
      <c r="K49" s="238" t="s">
        <v>156</v>
      </c>
      <c r="L49" s="239"/>
      <c r="M49" s="239"/>
      <c r="N49" s="239"/>
      <c r="O49" s="239"/>
      <c r="P49" s="239"/>
      <c r="Q49" s="240"/>
    </row>
    <row r="50" spans="1:17" ht="66.95" customHeight="1">
      <c r="A50" s="220"/>
      <c r="B50" s="221"/>
      <c r="C50" s="222" t="str">
        <f>A49&amp;"-2"</f>
        <v>19-2</v>
      </c>
      <c r="D50" s="221" t="s">
        <v>157</v>
      </c>
      <c r="E50" s="221"/>
      <c r="F50" s="225" t="s">
        <v>158</v>
      </c>
      <c r="G50" s="263" t="s">
        <v>22</v>
      </c>
      <c r="H50" s="225" t="s">
        <v>18</v>
      </c>
      <c r="I50" s="261"/>
      <c r="J50" s="223">
        <v>28</v>
      </c>
      <c r="K50" s="269" t="s">
        <v>159</v>
      </c>
      <c r="L50" s="222" t="str">
        <f>J50&amp;"-1"</f>
        <v>28-1</v>
      </c>
      <c r="M50" s="221" t="s">
        <v>160</v>
      </c>
      <c r="N50" s="221"/>
      <c r="O50" s="249" t="s">
        <v>161</v>
      </c>
      <c r="P50" s="249" t="s">
        <v>12</v>
      </c>
      <c r="Q50" s="216"/>
    </row>
    <row r="51" spans="1:17" ht="66.95" customHeight="1">
      <c r="A51" s="216" t="s">
        <v>162</v>
      </c>
      <c r="B51" s="238" t="s">
        <v>163</v>
      </c>
      <c r="C51" s="239"/>
      <c r="D51" s="239"/>
      <c r="E51" s="239"/>
      <c r="F51" s="239"/>
      <c r="G51" s="239"/>
      <c r="H51" s="240"/>
      <c r="I51" s="261"/>
      <c r="J51" s="230"/>
      <c r="K51" s="273"/>
      <c r="L51" s="222" t="str">
        <f>J50&amp;"-2"</f>
        <v>28-2</v>
      </c>
      <c r="M51" s="220" t="s">
        <v>164</v>
      </c>
      <c r="N51" s="220"/>
      <c r="O51" s="249" t="s">
        <v>11</v>
      </c>
      <c r="P51" s="249" t="s">
        <v>12</v>
      </c>
      <c r="Q51" s="225" t="s">
        <v>13</v>
      </c>
    </row>
    <row r="52" spans="1:17" ht="66.95" customHeight="1">
      <c r="A52" s="262">
        <v>20</v>
      </c>
      <c r="B52" s="259" t="s">
        <v>165</v>
      </c>
      <c r="C52" s="222" t="str">
        <f>A52&amp;"-1"</f>
        <v>20-1</v>
      </c>
      <c r="D52" s="259" t="s">
        <v>166</v>
      </c>
      <c r="E52" s="259"/>
      <c r="F52" s="259" t="s">
        <v>115</v>
      </c>
      <c r="G52" s="272" t="s">
        <v>22</v>
      </c>
      <c r="H52" s="268"/>
      <c r="I52" s="261"/>
      <c r="J52" s="232"/>
      <c r="K52" s="274"/>
      <c r="L52" s="222" t="str">
        <f>J50&amp;"-3"</f>
        <v>28-3</v>
      </c>
      <c r="M52" s="220" t="s">
        <v>167</v>
      </c>
      <c r="N52" s="220"/>
      <c r="O52" s="249" t="s">
        <v>80</v>
      </c>
      <c r="P52" s="249" t="s">
        <v>12</v>
      </c>
      <c r="Q52" s="280"/>
    </row>
    <row r="53" spans="1:17" ht="66.95" customHeight="1">
      <c r="A53" s="262"/>
      <c r="B53" s="259"/>
      <c r="C53" s="222" t="str">
        <f>A52&amp;"-2"</f>
        <v>20-2</v>
      </c>
      <c r="D53" s="220" t="s">
        <v>168</v>
      </c>
      <c r="E53" s="220"/>
      <c r="F53" s="259"/>
      <c r="G53" s="272" t="s">
        <v>12</v>
      </c>
      <c r="H53" s="225"/>
      <c r="I53" s="261"/>
      <c r="J53" s="281">
        <v>29</v>
      </c>
      <c r="K53" s="269" t="s">
        <v>169</v>
      </c>
      <c r="L53" s="222" t="str">
        <f>J53&amp;"-1"</f>
        <v>29-1</v>
      </c>
      <c r="M53" s="221" t="s">
        <v>170</v>
      </c>
      <c r="N53" s="221"/>
      <c r="O53" s="249" t="s">
        <v>171</v>
      </c>
      <c r="P53" s="249" t="s">
        <v>12</v>
      </c>
      <c r="Q53" s="225" t="s">
        <v>13</v>
      </c>
    </row>
    <row r="54" spans="1:17" ht="66.95" customHeight="1">
      <c r="A54" s="262"/>
      <c r="B54" s="259"/>
      <c r="C54" s="222" t="str">
        <f>A52&amp;"-3"</f>
        <v>20-3</v>
      </c>
      <c r="D54" s="220" t="s">
        <v>172</v>
      </c>
      <c r="E54" s="220"/>
      <c r="F54" s="259"/>
      <c r="G54" s="272" t="s">
        <v>12</v>
      </c>
      <c r="H54" s="225" t="s">
        <v>13</v>
      </c>
      <c r="I54" s="261"/>
      <c r="J54" s="282"/>
      <c r="K54" s="273"/>
      <c r="L54" s="222" t="str">
        <f>J53&amp;"-2"</f>
        <v>29-2</v>
      </c>
      <c r="M54" s="221" t="s">
        <v>173</v>
      </c>
      <c r="N54" s="221"/>
      <c r="O54" s="249" t="s">
        <v>174</v>
      </c>
      <c r="P54" s="249" t="s">
        <v>12</v>
      </c>
      <c r="Q54" s="225" t="s">
        <v>13</v>
      </c>
    </row>
    <row r="55" spans="1:17" ht="66.95" customHeight="1">
      <c r="A55" s="262"/>
      <c r="B55" s="259"/>
      <c r="C55" s="222" t="str">
        <f>A52&amp;"-4"</f>
        <v>20-4</v>
      </c>
      <c r="D55" s="221" t="s">
        <v>175</v>
      </c>
      <c r="E55" s="221"/>
      <c r="F55" s="259"/>
      <c r="G55" s="249" t="s">
        <v>12</v>
      </c>
      <c r="H55" s="225"/>
      <c r="I55" s="261"/>
      <c r="J55" s="282"/>
      <c r="K55" s="273"/>
      <c r="L55" s="222" t="str">
        <f>J53&amp;"-3"</f>
        <v>29-3</v>
      </c>
      <c r="M55" s="221" t="s">
        <v>176</v>
      </c>
      <c r="N55" s="221"/>
      <c r="O55" s="249" t="s">
        <v>177</v>
      </c>
      <c r="P55" s="249" t="s">
        <v>22</v>
      </c>
      <c r="Q55" s="283"/>
    </row>
    <row r="56" spans="1:17" ht="66.95" customHeight="1">
      <c r="A56" s="262"/>
      <c r="B56" s="259"/>
      <c r="C56" s="222" t="str">
        <f>A52&amp;"-5"</f>
        <v>20-5</v>
      </c>
      <c r="D56" s="235" t="s">
        <v>178</v>
      </c>
      <c r="E56" s="235"/>
      <c r="F56" s="259"/>
      <c r="G56" s="249" t="s">
        <v>12</v>
      </c>
      <c r="H56" s="225" t="s">
        <v>13</v>
      </c>
      <c r="I56" s="261"/>
      <c r="J56" s="282"/>
      <c r="K56" s="273"/>
      <c r="L56" s="222" t="str">
        <f>J53&amp;"-4"</f>
        <v>29-4</v>
      </c>
      <c r="M56" s="221" t="s">
        <v>1175</v>
      </c>
      <c r="N56" s="221"/>
      <c r="O56" s="269" t="s">
        <v>179</v>
      </c>
      <c r="P56" s="249" t="s">
        <v>22</v>
      </c>
      <c r="Q56" s="225"/>
    </row>
    <row r="57" spans="1:17" ht="66.95" customHeight="1">
      <c r="A57" s="262"/>
      <c r="B57" s="259"/>
      <c r="C57" s="222" t="str">
        <f>A52&amp;"-6"</f>
        <v>20-6</v>
      </c>
      <c r="D57" s="235" t="s">
        <v>180</v>
      </c>
      <c r="E57" s="235"/>
      <c r="F57" s="259"/>
      <c r="G57" s="249" t="s">
        <v>12</v>
      </c>
      <c r="H57" s="225" t="s">
        <v>36</v>
      </c>
      <c r="I57" s="261"/>
      <c r="J57" s="284"/>
      <c r="K57" s="274"/>
      <c r="L57" s="222" t="str">
        <f>J53&amp;"-5"</f>
        <v>29-5</v>
      </c>
      <c r="M57" s="221" t="s">
        <v>181</v>
      </c>
      <c r="N57" s="221"/>
      <c r="O57" s="274"/>
      <c r="P57" s="249" t="s">
        <v>22</v>
      </c>
      <c r="Q57" s="225" t="s">
        <v>36</v>
      </c>
    </row>
    <row r="58" spans="1:17" ht="66.95" customHeight="1">
      <c r="A58" s="262"/>
      <c r="B58" s="259"/>
      <c r="C58" s="222" t="str">
        <f>A52&amp;"-7"</f>
        <v>20-7</v>
      </c>
      <c r="D58" s="221" t="s">
        <v>182</v>
      </c>
      <c r="E58" s="221"/>
      <c r="F58" s="259"/>
      <c r="G58" s="249" t="s">
        <v>22</v>
      </c>
      <c r="H58" s="225" t="s">
        <v>36</v>
      </c>
      <c r="I58" s="261"/>
      <c r="J58" s="223">
        <v>30</v>
      </c>
      <c r="K58" s="269" t="s">
        <v>183</v>
      </c>
      <c r="L58" s="222" t="str">
        <f>J58&amp;"-1"</f>
        <v>30-1</v>
      </c>
      <c r="M58" s="221" t="s">
        <v>184</v>
      </c>
      <c r="N58" s="221"/>
      <c r="O58" s="249" t="s">
        <v>47</v>
      </c>
      <c r="P58" s="249" t="s">
        <v>17</v>
      </c>
      <c r="Q58" s="225" t="s">
        <v>36</v>
      </c>
    </row>
    <row r="59" spans="1:17" ht="66.95" customHeight="1">
      <c r="A59" s="220">
        <v>21</v>
      </c>
      <c r="B59" s="285" t="s">
        <v>185</v>
      </c>
      <c r="C59" s="222" t="str">
        <f>A59&amp;"-1"</f>
        <v>21-1</v>
      </c>
      <c r="D59" s="221" t="s">
        <v>186</v>
      </c>
      <c r="E59" s="221"/>
      <c r="F59" s="263" t="s">
        <v>187</v>
      </c>
      <c r="G59" s="249" t="s">
        <v>22</v>
      </c>
      <c r="H59" s="286"/>
      <c r="I59" s="261"/>
      <c r="J59" s="232"/>
      <c r="K59" s="274"/>
      <c r="L59" s="222" t="str">
        <f>J58&amp;"-2"</f>
        <v>30-2</v>
      </c>
      <c r="M59" s="221" t="s">
        <v>188</v>
      </c>
      <c r="N59" s="221"/>
      <c r="O59" s="249" t="s">
        <v>98</v>
      </c>
      <c r="P59" s="249" t="s">
        <v>22</v>
      </c>
      <c r="Q59" s="225" t="s">
        <v>36</v>
      </c>
    </row>
    <row r="60" spans="1:17" ht="66.95" customHeight="1">
      <c r="A60" s="220"/>
      <c r="B60" s="285"/>
      <c r="C60" s="222" t="str">
        <f>A59&amp;"-2"</f>
        <v>21-2</v>
      </c>
      <c r="D60" s="221" t="s">
        <v>189</v>
      </c>
      <c r="E60" s="221"/>
      <c r="F60" s="272" t="s">
        <v>190</v>
      </c>
      <c r="G60" s="249" t="s">
        <v>12</v>
      </c>
      <c r="H60" s="268"/>
      <c r="I60" s="261"/>
      <c r="J60" s="287"/>
      <c r="K60" s="287"/>
      <c r="L60" s="287"/>
      <c r="M60" s="287"/>
      <c r="N60" s="287"/>
      <c r="O60" s="287"/>
      <c r="P60" s="287"/>
      <c r="Q60" s="287"/>
    </row>
    <row r="61" spans="1:17" ht="66.95" customHeight="1">
      <c r="A61" s="220"/>
      <c r="B61" s="285"/>
      <c r="C61" s="222" t="str">
        <f>A59&amp;"-3"</f>
        <v>21-3</v>
      </c>
      <c r="D61" s="259" t="s">
        <v>191</v>
      </c>
      <c r="E61" s="259"/>
      <c r="F61" s="272" t="s">
        <v>192</v>
      </c>
      <c r="G61" s="272" t="s">
        <v>12</v>
      </c>
      <c r="H61" s="268" t="s">
        <v>13</v>
      </c>
      <c r="I61" s="261"/>
      <c r="J61" s="288" t="s">
        <v>193</v>
      </c>
      <c r="K61" s="288"/>
      <c r="L61" s="288"/>
      <c r="M61" s="288"/>
      <c r="N61" s="288"/>
      <c r="O61" s="288"/>
      <c r="P61" s="288"/>
      <c r="Q61" s="288"/>
    </row>
    <row r="62" spans="1:17" ht="66.95" customHeight="1">
      <c r="A62" s="220"/>
      <c r="B62" s="285"/>
      <c r="C62" s="222" t="str">
        <f>A59&amp;"-4"</f>
        <v>21-4</v>
      </c>
      <c r="D62" s="259" t="s">
        <v>194</v>
      </c>
      <c r="E62" s="259"/>
      <c r="F62" s="272" t="s">
        <v>195</v>
      </c>
      <c r="G62" s="249" t="s">
        <v>22</v>
      </c>
      <c r="H62" s="268"/>
      <c r="I62" s="261"/>
      <c r="J62" s="287"/>
      <c r="K62" s="287"/>
      <c r="L62" s="287"/>
      <c r="M62" s="287"/>
      <c r="N62" s="287"/>
      <c r="O62" s="287"/>
      <c r="P62" s="287"/>
      <c r="Q62" s="287"/>
    </row>
    <row r="145" spans="1:8" ht="61.9" customHeight="1">
      <c r="A145" s="81"/>
      <c r="B145" s="82"/>
      <c r="C145" s="83"/>
      <c r="D145" s="82"/>
      <c r="E145" s="82"/>
      <c r="F145" s="82"/>
      <c r="G145" s="82"/>
      <c r="H145" s="81"/>
    </row>
  </sheetData>
  <autoFilter ref="A2:Q62">
    <extLst/>
  </autoFilter>
  <mergeCells count="191">
    <mergeCell ref="A1:Q1"/>
    <mergeCell ref="B2:E2"/>
    <mergeCell ref="K2:N2"/>
    <mergeCell ref="A3:H3"/>
    <mergeCell ref="M3:N3"/>
    <mergeCell ref="B4:H4"/>
    <mergeCell ref="M4:N4"/>
    <mergeCell ref="B5:H5"/>
    <mergeCell ref="K5:N5"/>
    <mergeCell ref="J3:J4"/>
    <mergeCell ref="K3:K4"/>
    <mergeCell ref="O3:O5"/>
    <mergeCell ref="D6:E6"/>
    <mergeCell ref="M6:N6"/>
    <mergeCell ref="D7:E7"/>
    <mergeCell ref="M7:N7"/>
    <mergeCell ref="D8:E8"/>
    <mergeCell ref="M8:N8"/>
    <mergeCell ref="D9:E9"/>
    <mergeCell ref="K9:Q9"/>
    <mergeCell ref="D10:E10"/>
    <mergeCell ref="K10:Q10"/>
    <mergeCell ref="J6:J8"/>
    <mergeCell ref="K6:K8"/>
    <mergeCell ref="O6:O8"/>
    <mergeCell ref="D11:E11"/>
    <mergeCell ref="M11:N11"/>
    <mergeCell ref="D12:E12"/>
    <mergeCell ref="M12:N12"/>
    <mergeCell ref="D13:E13"/>
    <mergeCell ref="M13:N13"/>
    <mergeCell ref="D14:E14"/>
    <mergeCell ref="M14:N14"/>
    <mergeCell ref="D15:E15"/>
    <mergeCell ref="M15:N15"/>
    <mergeCell ref="J11:J13"/>
    <mergeCell ref="J14:J15"/>
    <mergeCell ref="K11:K13"/>
    <mergeCell ref="K14:K15"/>
    <mergeCell ref="D22:E22"/>
    <mergeCell ref="M22:N22"/>
    <mergeCell ref="D23:E23"/>
    <mergeCell ref="M23:N23"/>
    <mergeCell ref="D24:E24"/>
    <mergeCell ref="M24:N24"/>
    <mergeCell ref="D25:E25"/>
    <mergeCell ref="M25:N25"/>
    <mergeCell ref="J17:J22"/>
    <mergeCell ref="K17:K22"/>
    <mergeCell ref="D17:E17"/>
    <mergeCell ref="M17:N17"/>
    <mergeCell ref="D18:E18"/>
    <mergeCell ref="M18:N18"/>
    <mergeCell ref="D19:E19"/>
    <mergeCell ref="M19:N19"/>
    <mergeCell ref="D20:E20"/>
    <mergeCell ref="M20:N20"/>
    <mergeCell ref="D27:E27"/>
    <mergeCell ref="M27:N27"/>
    <mergeCell ref="D28:E28"/>
    <mergeCell ref="M28:N28"/>
    <mergeCell ref="D29:E29"/>
    <mergeCell ref="M29:N29"/>
    <mergeCell ref="D30:E30"/>
    <mergeCell ref="M30:N30"/>
    <mergeCell ref="J23:J29"/>
    <mergeCell ref="K23:K29"/>
    <mergeCell ref="D40:E40"/>
    <mergeCell ref="M40:N40"/>
    <mergeCell ref="J35:J36"/>
    <mergeCell ref="K35:K36"/>
    <mergeCell ref="M31:N31"/>
    <mergeCell ref="D32:E32"/>
    <mergeCell ref="M32:N32"/>
    <mergeCell ref="M33:N33"/>
    <mergeCell ref="B34:E34"/>
    <mergeCell ref="K34:N34"/>
    <mergeCell ref="D35:E35"/>
    <mergeCell ref="M35:N35"/>
    <mergeCell ref="J30:J33"/>
    <mergeCell ref="K30:K33"/>
    <mergeCell ref="D47:E47"/>
    <mergeCell ref="K47:N47"/>
    <mergeCell ref="D48:E48"/>
    <mergeCell ref="K48:N48"/>
    <mergeCell ref="D49:E49"/>
    <mergeCell ref="K49:Q49"/>
    <mergeCell ref="D50:E50"/>
    <mergeCell ref="M50:N50"/>
    <mergeCell ref="M41:N41"/>
    <mergeCell ref="D42:E42"/>
    <mergeCell ref="M42:N42"/>
    <mergeCell ref="D43:E43"/>
    <mergeCell ref="M43:N43"/>
    <mergeCell ref="D44:E44"/>
    <mergeCell ref="K44:Q44"/>
    <mergeCell ref="D45:E45"/>
    <mergeCell ref="K45:N45"/>
    <mergeCell ref="J37:J43"/>
    <mergeCell ref="K37:K43"/>
    <mergeCell ref="D37:E37"/>
    <mergeCell ref="M37:N37"/>
    <mergeCell ref="D38:E38"/>
    <mergeCell ref="M38:N38"/>
    <mergeCell ref="D39:E39"/>
    <mergeCell ref="D52:E52"/>
    <mergeCell ref="M52:N52"/>
    <mergeCell ref="D53:E53"/>
    <mergeCell ref="M53:N53"/>
    <mergeCell ref="D54:E54"/>
    <mergeCell ref="M54:N54"/>
    <mergeCell ref="D55:E55"/>
    <mergeCell ref="M55:N55"/>
    <mergeCell ref="J50:J52"/>
    <mergeCell ref="K50:K52"/>
    <mergeCell ref="D57:E57"/>
    <mergeCell ref="M57:N57"/>
    <mergeCell ref="D58:E58"/>
    <mergeCell ref="M58:N58"/>
    <mergeCell ref="D59:E59"/>
    <mergeCell ref="M59:N59"/>
    <mergeCell ref="D60:E60"/>
    <mergeCell ref="J53:J57"/>
    <mergeCell ref="J58:J59"/>
    <mergeCell ref="K53:K57"/>
    <mergeCell ref="K58:K59"/>
    <mergeCell ref="J61:Q61"/>
    <mergeCell ref="D62:E62"/>
    <mergeCell ref="A6:A11"/>
    <mergeCell ref="A12:A16"/>
    <mergeCell ref="A17:A20"/>
    <mergeCell ref="A22:A25"/>
    <mergeCell ref="A27:A32"/>
    <mergeCell ref="A35:A37"/>
    <mergeCell ref="A38:A40"/>
    <mergeCell ref="A41:A43"/>
    <mergeCell ref="A44:A48"/>
    <mergeCell ref="A49:A50"/>
    <mergeCell ref="A52:A58"/>
    <mergeCell ref="A59:A62"/>
    <mergeCell ref="B6:B11"/>
    <mergeCell ref="B12:B16"/>
    <mergeCell ref="B17:B20"/>
    <mergeCell ref="B22:B25"/>
    <mergeCell ref="B27:B32"/>
    <mergeCell ref="B35:B37"/>
    <mergeCell ref="B38:B40"/>
    <mergeCell ref="B41:B43"/>
    <mergeCell ref="B44:B48"/>
    <mergeCell ref="D56:E56"/>
    <mergeCell ref="B49:B50"/>
    <mergeCell ref="B52:B58"/>
    <mergeCell ref="B59:B62"/>
    <mergeCell ref="F9:F11"/>
    <mergeCell ref="F12:F16"/>
    <mergeCell ref="F17:F18"/>
    <mergeCell ref="F19:F21"/>
    <mergeCell ref="F27:F28"/>
    <mergeCell ref="F29:F32"/>
    <mergeCell ref="F35:F37"/>
    <mergeCell ref="F38:F40"/>
    <mergeCell ref="F41:F43"/>
    <mergeCell ref="F44:F45"/>
    <mergeCell ref="F46:F48"/>
    <mergeCell ref="F52:F58"/>
    <mergeCell ref="D61:E61"/>
    <mergeCell ref="B51:H51"/>
    <mergeCell ref="D46:E46"/>
    <mergeCell ref="D41:E41"/>
    <mergeCell ref="D36:E36"/>
    <mergeCell ref="D31:E31"/>
    <mergeCell ref="B26:H26"/>
    <mergeCell ref="B21:E21"/>
    <mergeCell ref="D16:E16"/>
    <mergeCell ref="O11:O13"/>
    <mergeCell ref="O17:O22"/>
    <mergeCell ref="O23:O29"/>
    <mergeCell ref="O30:O31"/>
    <mergeCell ref="O32:O33"/>
    <mergeCell ref="O35:O36"/>
    <mergeCell ref="O37:O39"/>
    <mergeCell ref="O47:O48"/>
    <mergeCell ref="O56:O57"/>
    <mergeCell ref="K16:Q16"/>
    <mergeCell ref="M56:N56"/>
    <mergeCell ref="M51:N51"/>
    <mergeCell ref="K46:N46"/>
    <mergeCell ref="M36:N36"/>
    <mergeCell ref="M39:N39"/>
    <mergeCell ref="M26:N26"/>
    <mergeCell ref="M21:N21"/>
  </mergeCells>
  <phoneticPr fontId="17" type="noConversion"/>
  <printOptions horizontalCentered="1"/>
  <pageMargins left="0.47222222222222199" right="0.39305555555555599" top="0.39305555555555599" bottom="7.8472222222222193E-2" header="0.196527777777778" footer="7.8472222222222193E-2"/>
  <pageSetup paperSize="8" scale="39" fitToHeight="0" orientation="landscape" useFirstPageNumber="1" r:id="rId1"/>
  <headerFooter>
    <oddFooter>&amp;C&amp;20第 &amp;P 页</oddFooter>
  </headerFooter>
  <rowBreaks count="1" manualBreakCount="1">
    <brk id="33" max="16" man="1"/>
  </rowBreaks>
</worksheet>
</file>

<file path=xl/worksheets/sheet4.xml><?xml version="1.0" encoding="utf-8"?>
<worksheet xmlns="http://schemas.openxmlformats.org/spreadsheetml/2006/main" xmlns:r="http://schemas.openxmlformats.org/officeDocument/2006/relationships">
  <sheetPr>
    <pageSetUpPr fitToPage="1"/>
  </sheetPr>
  <dimension ref="A1:G18"/>
  <sheetViews>
    <sheetView view="pageBreakPreview" zoomScale="85" zoomScaleSheetLayoutView="85" workbookViewId="0">
      <selection activeCell="E6" sqref="E6"/>
    </sheetView>
  </sheetViews>
  <sheetFormatPr defaultColWidth="9" defaultRowHeight="14.25"/>
  <cols>
    <col min="1" max="1" width="40.375" customWidth="1"/>
    <col min="2" max="2" width="8.875" customWidth="1"/>
    <col min="3" max="3" width="25.25" customWidth="1"/>
    <col min="4" max="4" width="25.125" customWidth="1"/>
    <col min="5" max="5" width="36.25" style="60" customWidth="1"/>
    <col min="6" max="6" width="34.875" style="60" customWidth="1"/>
  </cols>
  <sheetData>
    <row r="1" spans="1:7" ht="63.95" customHeight="1">
      <c r="A1" s="103" t="s">
        <v>196</v>
      </c>
      <c r="B1" s="103"/>
      <c r="C1" s="103"/>
      <c r="D1" s="103"/>
      <c r="E1" s="104"/>
      <c r="F1" s="104"/>
    </row>
    <row r="2" spans="1:7" ht="40.9" customHeight="1">
      <c r="A2" s="61"/>
      <c r="B2" s="61"/>
      <c r="C2" s="62"/>
      <c r="D2" s="62"/>
      <c r="E2" s="63"/>
      <c r="F2" s="64" t="s">
        <v>197</v>
      </c>
    </row>
    <row r="3" spans="1:7" s="58" customFormat="1" ht="50.1" customHeight="1">
      <c r="A3" s="102" t="s">
        <v>198</v>
      </c>
      <c r="B3" s="102"/>
      <c r="C3" s="102" t="s">
        <v>199</v>
      </c>
      <c r="D3" s="102"/>
      <c r="E3" s="101" t="s">
        <v>200</v>
      </c>
      <c r="F3" s="101" t="s">
        <v>201</v>
      </c>
    </row>
    <row r="4" spans="1:7" s="58" customFormat="1" ht="50.1" customHeight="1">
      <c r="A4" s="102"/>
      <c r="B4" s="102"/>
      <c r="C4" s="65" t="s">
        <v>202</v>
      </c>
      <c r="D4" s="65" t="s">
        <v>203</v>
      </c>
      <c r="E4" s="101"/>
      <c r="F4" s="101"/>
    </row>
    <row r="5" spans="1:7" s="58" customFormat="1" ht="50.1" customHeight="1">
      <c r="A5" s="105" t="s">
        <v>204</v>
      </c>
      <c r="B5" s="105"/>
      <c r="C5" s="66">
        <f t="shared" ref="C5:F5" si="0">C6+C9+C14</f>
        <v>30</v>
      </c>
      <c r="D5" s="66">
        <f t="shared" si="0"/>
        <v>104</v>
      </c>
      <c r="E5" s="66">
        <f t="shared" si="0"/>
        <v>45688663.159999996</v>
      </c>
      <c r="F5" s="66">
        <f t="shared" si="0"/>
        <v>5502134.1500000004</v>
      </c>
    </row>
    <row r="6" spans="1:7" s="58" customFormat="1" ht="50.1" customHeight="1">
      <c r="A6" s="100" t="s">
        <v>205</v>
      </c>
      <c r="B6" s="100"/>
      <c r="C6" s="66">
        <f>C7+C8</f>
        <v>9</v>
      </c>
      <c r="D6" s="66">
        <f>D7+D8</f>
        <v>32</v>
      </c>
      <c r="E6" s="66">
        <f>SUM(E7:E8)</f>
        <v>23745385.969999999</v>
      </c>
      <c r="F6" s="66">
        <f>SUM(F7:F8)</f>
        <v>2270106</v>
      </c>
    </row>
    <row r="7" spans="1:7" s="58" customFormat="1" ht="50.1" customHeight="1">
      <c r="A7" s="99" t="s">
        <v>206</v>
      </c>
      <c r="B7" s="99"/>
      <c r="C7" s="67">
        <f>[1]挂图作战计划表!H8</f>
        <v>5</v>
      </c>
      <c r="D7" s="67">
        <f>[1]挂图作战计划表!I8</f>
        <v>20</v>
      </c>
      <c r="E7" s="68">
        <f>[1]挂图作战计划表!N8</f>
        <v>19040265</v>
      </c>
      <c r="F7" s="67">
        <f>挂图作战计划表!O8</f>
        <v>1592000</v>
      </c>
    </row>
    <row r="8" spans="1:7" s="58" customFormat="1" ht="50.1" customHeight="1">
      <c r="A8" s="99" t="s">
        <v>207</v>
      </c>
      <c r="B8" s="99"/>
      <c r="C8" s="67">
        <f>[1]挂图作战计划表!H29</f>
        <v>4</v>
      </c>
      <c r="D8" s="67">
        <f>[1]挂图作战计划表!I29</f>
        <v>12</v>
      </c>
      <c r="E8" s="69">
        <f>[1]挂图作战计划表!N29</f>
        <v>4705120.97</v>
      </c>
      <c r="F8" s="70">
        <f>挂图作战计划表!O29</f>
        <v>678106</v>
      </c>
    </row>
    <row r="9" spans="1:7" s="58" customFormat="1" ht="50.1" customHeight="1">
      <c r="A9" s="100" t="s">
        <v>208</v>
      </c>
      <c r="B9" s="100"/>
      <c r="C9" s="66">
        <f>C10+C11+C12+C13</f>
        <v>18</v>
      </c>
      <c r="D9" s="66">
        <f t="shared" ref="D9:F9" si="1">SUM(D10:D13)</f>
        <v>62</v>
      </c>
      <c r="E9" s="66">
        <f t="shared" si="1"/>
        <v>20326878.370000001</v>
      </c>
      <c r="F9" s="66">
        <f t="shared" si="1"/>
        <v>2914158.15</v>
      </c>
      <c r="G9" s="71"/>
    </row>
    <row r="10" spans="1:7" s="58" customFormat="1" ht="50.1" customHeight="1">
      <c r="A10" s="99" t="s">
        <v>209</v>
      </c>
      <c r="B10" s="99"/>
      <c r="C10" s="72">
        <f>[1]挂图作战计划表!H43</f>
        <v>2</v>
      </c>
      <c r="D10" s="72">
        <f>[1]挂图作战计划表!I43</f>
        <v>5</v>
      </c>
      <c r="E10" s="69">
        <f>挂图作战计划表!N43</f>
        <v>1130641</v>
      </c>
      <c r="F10" s="69">
        <f>挂图作战计划表!O43</f>
        <v>256752.9</v>
      </c>
      <c r="G10" s="71"/>
    </row>
    <row r="11" spans="1:7" s="58" customFormat="1" ht="50.1" customHeight="1">
      <c r="A11" s="99" t="s">
        <v>210</v>
      </c>
      <c r="B11" s="99"/>
      <c r="C11" s="72">
        <f>[1]挂图作战计划表!H49</f>
        <v>8</v>
      </c>
      <c r="D11" s="72">
        <v>33</v>
      </c>
      <c r="E11" s="67">
        <f>挂图作战计划表!N49</f>
        <v>11631154.369999999</v>
      </c>
      <c r="F11" s="67">
        <f>挂图作战计划表!O49</f>
        <v>2019811.25</v>
      </c>
      <c r="G11" s="71"/>
    </row>
    <row r="12" spans="1:7" s="58" customFormat="1" ht="50.1" customHeight="1">
      <c r="A12" s="99" t="s">
        <v>211</v>
      </c>
      <c r="B12" s="99"/>
      <c r="C12" s="72">
        <f>[1]挂图作战计划表!H82</f>
        <v>4</v>
      </c>
      <c r="D12" s="72">
        <f>[1]挂图作战计划表!I82</f>
        <v>20</v>
      </c>
      <c r="E12" s="67">
        <f>挂图作战计划表!N83</f>
        <v>4987032</v>
      </c>
      <c r="F12" s="67">
        <f>挂图作战计划表!O83</f>
        <v>550594</v>
      </c>
      <c r="G12" s="71"/>
    </row>
    <row r="13" spans="1:7" s="58" customFormat="1" ht="50.1" customHeight="1">
      <c r="A13" s="99" t="s">
        <v>212</v>
      </c>
      <c r="B13" s="99"/>
      <c r="C13" s="73">
        <f>[1]挂图作战计划表!H103</f>
        <v>4</v>
      </c>
      <c r="D13" s="73">
        <f>[1]挂图作战计划表!I103</f>
        <v>4</v>
      </c>
      <c r="E13" s="74">
        <f>挂图作战计划表!N104</f>
        <v>2578051</v>
      </c>
      <c r="F13" s="74">
        <f>挂图作战计划表!O104</f>
        <v>87000</v>
      </c>
      <c r="G13" s="71"/>
    </row>
    <row r="14" spans="1:7" s="58" customFormat="1" ht="50.1" customHeight="1">
      <c r="A14" s="100" t="s">
        <v>213</v>
      </c>
      <c r="B14" s="100"/>
      <c r="C14" s="75">
        <f>[1]挂图作战计划表!H108</f>
        <v>3</v>
      </c>
      <c r="D14" s="75">
        <f>[1]挂图作战计划表!I108</f>
        <v>10</v>
      </c>
      <c r="E14" s="76">
        <f>挂图作战计划表!N109</f>
        <v>1616398.82</v>
      </c>
      <c r="F14" s="76">
        <f>挂图作战计划表!O109</f>
        <v>317870</v>
      </c>
    </row>
    <row r="15" spans="1:7" s="59" customFormat="1" ht="50.1" customHeight="1">
      <c r="E15" s="77"/>
      <c r="F15" s="77"/>
    </row>
    <row r="16" spans="1:7" s="59" customFormat="1" ht="50.1" customHeight="1">
      <c r="E16" s="77"/>
      <c r="F16" s="77"/>
    </row>
    <row r="17" ht="50.1" customHeight="1"/>
    <row r="18" ht="50.1" customHeight="1"/>
  </sheetData>
  <mergeCells count="15">
    <mergeCell ref="A1:F1"/>
    <mergeCell ref="C3:D3"/>
    <mergeCell ref="A5:B5"/>
    <mergeCell ref="A6:B6"/>
    <mergeCell ref="A7:B7"/>
    <mergeCell ref="A13:B13"/>
    <mergeCell ref="A14:B14"/>
    <mergeCell ref="E3:E4"/>
    <mergeCell ref="F3:F4"/>
    <mergeCell ref="A3:B4"/>
    <mergeCell ref="A8:B8"/>
    <mergeCell ref="A9:B9"/>
    <mergeCell ref="A10:B10"/>
    <mergeCell ref="A11:B11"/>
    <mergeCell ref="A12:B12"/>
  </mergeCells>
  <phoneticPr fontId="17" type="noConversion"/>
  <pageMargins left="1.22013888888889" right="0.31458333333333299" top="0.62986111111111098" bottom="0.62986111111111098" header="0.5" footer="0.5"/>
  <pageSetup paperSize="8" scale="80" firstPageNumber="3" orientation="landscape" useFirstPageNumber="1" r:id="rId1"/>
  <headerFooter>
    <oddFooter>&amp;C第 &amp;P 页</oddFooter>
  </headerFooter>
</worksheet>
</file>

<file path=xl/worksheets/sheet5.xml><?xml version="1.0" encoding="utf-8"?>
<worksheet xmlns="http://schemas.openxmlformats.org/spreadsheetml/2006/main" xmlns:r="http://schemas.openxmlformats.org/officeDocument/2006/relationships">
  <dimension ref="A1:T46"/>
  <sheetViews>
    <sheetView workbookViewId="0">
      <selection sqref="A1:T46"/>
    </sheetView>
  </sheetViews>
  <sheetFormatPr defaultColWidth="9" defaultRowHeight="14.25"/>
  <sheetData>
    <row r="1" spans="1:20">
      <c r="A1" s="98"/>
      <c r="B1" s="98"/>
      <c r="C1" s="98"/>
      <c r="D1" s="98"/>
      <c r="E1" s="98"/>
      <c r="F1" s="98"/>
      <c r="G1" s="98"/>
      <c r="H1" s="98"/>
      <c r="I1" s="98"/>
      <c r="J1" s="98"/>
      <c r="K1" s="98"/>
      <c r="L1" s="98"/>
      <c r="M1" s="98"/>
      <c r="N1" s="98"/>
      <c r="O1" s="98"/>
      <c r="P1" s="98"/>
      <c r="Q1" s="98"/>
      <c r="R1" s="98"/>
      <c r="S1" s="98"/>
      <c r="T1" s="98"/>
    </row>
    <row r="2" spans="1:20">
      <c r="A2" s="98"/>
      <c r="B2" s="98"/>
      <c r="C2" s="98"/>
      <c r="D2" s="98"/>
      <c r="E2" s="98"/>
      <c r="F2" s="98"/>
      <c r="G2" s="98"/>
      <c r="H2" s="98"/>
      <c r="I2" s="98"/>
      <c r="J2" s="98"/>
      <c r="K2" s="98"/>
      <c r="L2" s="98"/>
      <c r="M2" s="98"/>
      <c r="N2" s="98"/>
      <c r="O2" s="98"/>
      <c r="P2" s="98"/>
      <c r="Q2" s="98"/>
      <c r="R2" s="98"/>
      <c r="S2" s="98"/>
      <c r="T2" s="98"/>
    </row>
    <row r="3" spans="1:20">
      <c r="A3" s="98"/>
      <c r="B3" s="98"/>
      <c r="C3" s="98"/>
      <c r="D3" s="98"/>
      <c r="E3" s="98"/>
      <c r="F3" s="98"/>
      <c r="G3" s="98"/>
      <c r="H3" s="98"/>
      <c r="I3" s="98"/>
      <c r="J3" s="98"/>
      <c r="K3" s="98"/>
      <c r="L3" s="98"/>
      <c r="M3" s="98"/>
      <c r="N3" s="98"/>
      <c r="O3" s="98"/>
      <c r="P3" s="98"/>
      <c r="Q3" s="98"/>
      <c r="R3" s="98"/>
      <c r="S3" s="98"/>
      <c r="T3" s="98"/>
    </row>
    <row r="4" spans="1:20">
      <c r="A4" s="98"/>
      <c r="B4" s="98"/>
      <c r="C4" s="98"/>
      <c r="D4" s="98"/>
      <c r="E4" s="98"/>
      <c r="F4" s="98"/>
      <c r="G4" s="98"/>
      <c r="H4" s="98"/>
      <c r="I4" s="98"/>
      <c r="J4" s="98"/>
      <c r="K4" s="98"/>
      <c r="L4" s="98"/>
      <c r="M4" s="98"/>
      <c r="N4" s="98"/>
      <c r="O4" s="98"/>
      <c r="P4" s="98"/>
      <c r="Q4" s="98"/>
      <c r="R4" s="98"/>
      <c r="S4" s="98"/>
      <c r="T4" s="98"/>
    </row>
    <row r="5" spans="1:20">
      <c r="A5" s="98"/>
      <c r="B5" s="98"/>
      <c r="C5" s="98"/>
      <c r="D5" s="98"/>
      <c r="E5" s="98"/>
      <c r="F5" s="98"/>
      <c r="G5" s="98"/>
      <c r="H5" s="98"/>
      <c r="I5" s="98"/>
      <c r="J5" s="98"/>
      <c r="K5" s="98"/>
      <c r="L5" s="98"/>
      <c r="M5" s="98"/>
      <c r="N5" s="98"/>
      <c r="O5" s="98"/>
      <c r="P5" s="98"/>
      <c r="Q5" s="98"/>
      <c r="R5" s="98"/>
      <c r="S5" s="98"/>
      <c r="T5" s="98"/>
    </row>
    <row r="6" spans="1:20">
      <c r="A6" s="98"/>
      <c r="B6" s="98"/>
      <c r="C6" s="98"/>
      <c r="D6" s="98"/>
      <c r="E6" s="98"/>
      <c r="F6" s="98"/>
      <c r="G6" s="98"/>
      <c r="H6" s="98"/>
      <c r="I6" s="98"/>
      <c r="J6" s="98"/>
      <c r="K6" s="98"/>
      <c r="L6" s="98"/>
      <c r="M6" s="98"/>
      <c r="N6" s="98"/>
      <c r="O6" s="98"/>
      <c r="P6" s="98"/>
      <c r="Q6" s="98"/>
      <c r="R6" s="98"/>
      <c r="S6" s="98"/>
      <c r="T6" s="98"/>
    </row>
    <row r="7" spans="1:20">
      <c r="A7" s="98"/>
      <c r="B7" s="98"/>
      <c r="C7" s="98"/>
      <c r="D7" s="98"/>
      <c r="E7" s="98"/>
      <c r="F7" s="98"/>
      <c r="G7" s="98"/>
      <c r="H7" s="98"/>
      <c r="I7" s="98"/>
      <c r="J7" s="98"/>
      <c r="K7" s="98"/>
      <c r="L7" s="98"/>
      <c r="M7" s="98"/>
      <c r="N7" s="98"/>
      <c r="O7" s="98"/>
      <c r="P7" s="98"/>
      <c r="Q7" s="98"/>
      <c r="R7" s="98"/>
      <c r="S7" s="98"/>
      <c r="T7" s="98"/>
    </row>
    <row r="8" spans="1:20">
      <c r="A8" s="98"/>
      <c r="B8" s="98"/>
      <c r="C8" s="98"/>
      <c r="D8" s="98"/>
      <c r="E8" s="98"/>
      <c r="F8" s="98"/>
      <c r="G8" s="98"/>
      <c r="H8" s="98"/>
      <c r="I8" s="98"/>
      <c r="J8" s="98"/>
      <c r="K8" s="98"/>
      <c r="L8" s="98"/>
      <c r="M8" s="98"/>
      <c r="N8" s="98"/>
      <c r="O8" s="98"/>
      <c r="P8" s="98"/>
      <c r="Q8" s="98"/>
      <c r="R8" s="98"/>
      <c r="S8" s="98"/>
      <c r="T8" s="98"/>
    </row>
    <row r="9" spans="1:20">
      <c r="A9" s="98"/>
      <c r="B9" s="98"/>
      <c r="C9" s="98"/>
      <c r="D9" s="98"/>
      <c r="E9" s="98"/>
      <c r="F9" s="98"/>
      <c r="G9" s="98"/>
      <c r="H9" s="98"/>
      <c r="I9" s="98"/>
      <c r="J9" s="98"/>
      <c r="K9" s="98"/>
      <c r="L9" s="98"/>
      <c r="M9" s="98"/>
      <c r="N9" s="98"/>
      <c r="O9" s="98"/>
      <c r="P9" s="98"/>
      <c r="Q9" s="98"/>
      <c r="R9" s="98"/>
      <c r="S9" s="98"/>
      <c r="T9" s="98"/>
    </row>
    <row r="10" spans="1:20">
      <c r="A10" s="98"/>
      <c r="B10" s="98"/>
      <c r="C10" s="98"/>
      <c r="D10" s="98"/>
      <c r="E10" s="98"/>
      <c r="F10" s="98"/>
      <c r="G10" s="98"/>
      <c r="H10" s="98"/>
      <c r="I10" s="98"/>
      <c r="J10" s="98"/>
      <c r="K10" s="98"/>
      <c r="L10" s="98"/>
      <c r="M10" s="98"/>
      <c r="N10" s="98"/>
      <c r="O10" s="98"/>
      <c r="P10" s="98"/>
      <c r="Q10" s="98"/>
      <c r="R10" s="98"/>
      <c r="S10" s="98"/>
      <c r="T10" s="98"/>
    </row>
    <row r="11" spans="1:20">
      <c r="A11" s="98"/>
      <c r="B11" s="98"/>
      <c r="C11" s="98"/>
      <c r="D11" s="98"/>
      <c r="E11" s="98"/>
      <c r="F11" s="98"/>
      <c r="G11" s="98"/>
      <c r="H11" s="98"/>
      <c r="I11" s="98"/>
      <c r="J11" s="98"/>
      <c r="K11" s="98"/>
      <c r="L11" s="98"/>
      <c r="M11" s="98"/>
      <c r="N11" s="98"/>
      <c r="O11" s="98"/>
      <c r="P11" s="98"/>
      <c r="Q11" s="98"/>
      <c r="R11" s="98"/>
      <c r="S11" s="98"/>
      <c r="T11" s="98"/>
    </row>
    <row r="12" spans="1:20">
      <c r="A12" s="98"/>
      <c r="B12" s="98"/>
      <c r="C12" s="98"/>
      <c r="D12" s="98"/>
      <c r="E12" s="98"/>
      <c r="F12" s="98"/>
      <c r="G12" s="98"/>
      <c r="H12" s="98"/>
      <c r="I12" s="98"/>
      <c r="J12" s="98"/>
      <c r="K12" s="98"/>
      <c r="L12" s="98"/>
      <c r="M12" s="98"/>
      <c r="N12" s="98"/>
      <c r="O12" s="98"/>
      <c r="P12" s="98"/>
      <c r="Q12" s="98"/>
      <c r="R12" s="98"/>
      <c r="S12" s="98"/>
      <c r="T12" s="98"/>
    </row>
    <row r="13" spans="1:20">
      <c r="A13" s="98"/>
      <c r="B13" s="98"/>
      <c r="C13" s="98"/>
      <c r="D13" s="98"/>
      <c r="E13" s="98"/>
      <c r="F13" s="98"/>
      <c r="G13" s="98"/>
      <c r="H13" s="98"/>
      <c r="I13" s="98"/>
      <c r="J13" s="98"/>
      <c r="K13" s="98"/>
      <c r="L13" s="98"/>
      <c r="M13" s="98"/>
      <c r="N13" s="98"/>
      <c r="O13" s="98"/>
      <c r="P13" s="98"/>
      <c r="Q13" s="98"/>
      <c r="R13" s="98"/>
      <c r="S13" s="98"/>
      <c r="T13" s="98"/>
    </row>
    <row r="14" spans="1:20">
      <c r="A14" s="98"/>
      <c r="B14" s="98"/>
      <c r="C14" s="98"/>
      <c r="D14" s="98"/>
      <c r="E14" s="98"/>
      <c r="F14" s="98"/>
      <c r="G14" s="98"/>
      <c r="H14" s="98"/>
      <c r="I14" s="98"/>
      <c r="J14" s="98"/>
      <c r="K14" s="98"/>
      <c r="L14" s="98"/>
      <c r="M14" s="98"/>
      <c r="N14" s="98"/>
      <c r="O14" s="98"/>
      <c r="P14" s="98"/>
      <c r="Q14" s="98"/>
      <c r="R14" s="98"/>
      <c r="S14" s="98"/>
      <c r="T14" s="98"/>
    </row>
    <row r="15" spans="1:20">
      <c r="A15" s="98"/>
      <c r="B15" s="98"/>
      <c r="C15" s="98"/>
      <c r="D15" s="98"/>
      <c r="E15" s="98"/>
      <c r="F15" s="98"/>
      <c r="G15" s="98"/>
      <c r="H15" s="98"/>
      <c r="I15" s="98"/>
      <c r="J15" s="98"/>
      <c r="K15" s="98"/>
      <c r="L15" s="98"/>
      <c r="M15" s="98"/>
      <c r="N15" s="98"/>
      <c r="O15" s="98"/>
      <c r="P15" s="98"/>
      <c r="Q15" s="98"/>
      <c r="R15" s="98"/>
      <c r="S15" s="98"/>
      <c r="T15" s="98"/>
    </row>
    <row r="16" spans="1:20">
      <c r="A16" s="98"/>
      <c r="B16" s="98"/>
      <c r="C16" s="98"/>
      <c r="D16" s="98"/>
      <c r="E16" s="98"/>
      <c r="F16" s="98"/>
      <c r="G16" s="98"/>
      <c r="H16" s="98"/>
      <c r="I16" s="98"/>
      <c r="J16" s="98"/>
      <c r="K16" s="98"/>
      <c r="L16" s="98"/>
      <c r="M16" s="98"/>
      <c r="N16" s="98"/>
      <c r="O16" s="98"/>
      <c r="P16" s="98"/>
      <c r="Q16" s="98"/>
      <c r="R16" s="98"/>
      <c r="S16" s="98"/>
      <c r="T16" s="98"/>
    </row>
    <row r="17" spans="1:20">
      <c r="A17" s="98"/>
      <c r="B17" s="98"/>
      <c r="C17" s="98"/>
      <c r="D17" s="98"/>
      <c r="E17" s="98"/>
      <c r="F17" s="98"/>
      <c r="G17" s="98"/>
      <c r="H17" s="98"/>
      <c r="I17" s="98"/>
      <c r="J17" s="98"/>
      <c r="K17" s="98"/>
      <c r="L17" s="98"/>
      <c r="M17" s="98"/>
      <c r="N17" s="98"/>
      <c r="O17" s="98"/>
      <c r="P17" s="98"/>
      <c r="Q17" s="98"/>
      <c r="R17" s="98"/>
      <c r="S17" s="98"/>
      <c r="T17" s="98"/>
    </row>
    <row r="18" spans="1:20">
      <c r="A18" s="98"/>
      <c r="B18" s="98"/>
      <c r="C18" s="98"/>
      <c r="D18" s="98"/>
      <c r="E18" s="98"/>
      <c r="F18" s="98"/>
      <c r="G18" s="98"/>
      <c r="H18" s="98"/>
      <c r="I18" s="98"/>
      <c r="J18" s="98"/>
      <c r="K18" s="98"/>
      <c r="L18" s="98"/>
      <c r="M18" s="98"/>
      <c r="N18" s="98"/>
      <c r="O18" s="98"/>
      <c r="P18" s="98"/>
      <c r="Q18" s="98"/>
      <c r="R18" s="98"/>
      <c r="S18" s="98"/>
      <c r="T18" s="98"/>
    </row>
    <row r="19" spans="1:20">
      <c r="A19" s="98"/>
      <c r="B19" s="98"/>
      <c r="C19" s="98"/>
      <c r="D19" s="98"/>
      <c r="E19" s="98"/>
      <c r="F19" s="98"/>
      <c r="G19" s="98"/>
      <c r="H19" s="98"/>
      <c r="I19" s="98"/>
      <c r="J19" s="98"/>
      <c r="K19" s="98"/>
      <c r="L19" s="98"/>
      <c r="M19" s="98"/>
      <c r="N19" s="98"/>
      <c r="O19" s="98"/>
      <c r="P19" s="98"/>
      <c r="Q19" s="98"/>
      <c r="R19" s="98"/>
      <c r="S19" s="98"/>
      <c r="T19" s="98"/>
    </row>
    <row r="20" spans="1:20">
      <c r="A20" s="98"/>
      <c r="B20" s="98"/>
      <c r="C20" s="98"/>
      <c r="D20" s="98"/>
      <c r="E20" s="98"/>
      <c r="F20" s="98"/>
      <c r="G20" s="98"/>
      <c r="H20" s="98"/>
      <c r="I20" s="98"/>
      <c r="J20" s="98"/>
      <c r="K20" s="98"/>
      <c r="L20" s="98"/>
      <c r="M20" s="98"/>
      <c r="N20" s="98"/>
      <c r="O20" s="98"/>
      <c r="P20" s="98"/>
      <c r="Q20" s="98"/>
      <c r="R20" s="98"/>
      <c r="S20" s="98"/>
      <c r="T20" s="98"/>
    </row>
    <row r="21" spans="1:20">
      <c r="A21" s="98"/>
      <c r="B21" s="98"/>
      <c r="C21" s="98"/>
      <c r="D21" s="98"/>
      <c r="E21" s="98"/>
      <c r="F21" s="98"/>
      <c r="G21" s="98"/>
      <c r="H21" s="98"/>
      <c r="I21" s="98"/>
      <c r="J21" s="98"/>
      <c r="K21" s="98"/>
      <c r="L21" s="98"/>
      <c r="M21" s="98"/>
      <c r="N21" s="98"/>
      <c r="O21" s="98"/>
      <c r="P21" s="98"/>
      <c r="Q21" s="98"/>
      <c r="R21" s="98"/>
      <c r="S21" s="98"/>
      <c r="T21" s="98"/>
    </row>
    <row r="22" spans="1:20">
      <c r="A22" s="98"/>
      <c r="B22" s="98"/>
      <c r="C22" s="98"/>
      <c r="D22" s="98"/>
      <c r="E22" s="98"/>
      <c r="F22" s="98"/>
      <c r="G22" s="98"/>
      <c r="H22" s="98"/>
      <c r="I22" s="98"/>
      <c r="J22" s="98"/>
      <c r="K22" s="98"/>
      <c r="L22" s="98"/>
      <c r="M22" s="98"/>
      <c r="N22" s="98"/>
      <c r="O22" s="98"/>
      <c r="P22" s="98"/>
      <c r="Q22" s="98"/>
      <c r="R22" s="98"/>
      <c r="S22" s="98"/>
      <c r="T22" s="98"/>
    </row>
    <row r="23" spans="1:20">
      <c r="A23" s="98"/>
      <c r="B23" s="98"/>
      <c r="C23" s="98"/>
      <c r="D23" s="98"/>
      <c r="E23" s="98"/>
      <c r="F23" s="98"/>
      <c r="G23" s="98"/>
      <c r="H23" s="98"/>
      <c r="I23" s="98"/>
      <c r="J23" s="98"/>
      <c r="K23" s="98"/>
      <c r="L23" s="98"/>
      <c r="M23" s="98"/>
      <c r="N23" s="98"/>
      <c r="O23" s="98"/>
      <c r="P23" s="98"/>
      <c r="Q23" s="98"/>
      <c r="R23" s="98"/>
      <c r="S23" s="98"/>
      <c r="T23" s="98"/>
    </row>
    <row r="24" spans="1:20">
      <c r="A24" s="98"/>
      <c r="B24" s="98"/>
      <c r="C24" s="98"/>
      <c r="D24" s="98"/>
      <c r="E24" s="98"/>
      <c r="F24" s="98"/>
      <c r="G24" s="98"/>
      <c r="H24" s="98"/>
      <c r="I24" s="98"/>
      <c r="J24" s="98"/>
      <c r="K24" s="98"/>
      <c r="L24" s="98"/>
      <c r="M24" s="98"/>
      <c r="N24" s="98"/>
      <c r="O24" s="98"/>
      <c r="P24" s="98"/>
      <c r="Q24" s="98"/>
      <c r="R24" s="98"/>
      <c r="S24" s="98"/>
      <c r="T24" s="98"/>
    </row>
    <row r="25" spans="1:20">
      <c r="A25" s="98"/>
      <c r="B25" s="98"/>
      <c r="C25" s="98"/>
      <c r="D25" s="98"/>
      <c r="E25" s="98"/>
      <c r="F25" s="98"/>
      <c r="G25" s="98"/>
      <c r="H25" s="98"/>
      <c r="I25" s="98"/>
      <c r="J25" s="98"/>
      <c r="K25" s="98"/>
      <c r="L25" s="98"/>
      <c r="M25" s="98"/>
      <c r="N25" s="98"/>
      <c r="O25" s="98"/>
      <c r="P25" s="98"/>
      <c r="Q25" s="98"/>
      <c r="R25" s="98"/>
      <c r="S25" s="98"/>
      <c r="T25" s="98"/>
    </row>
    <row r="26" spans="1:20">
      <c r="A26" s="98"/>
      <c r="B26" s="98"/>
      <c r="C26" s="98"/>
      <c r="D26" s="98"/>
      <c r="E26" s="98"/>
      <c r="F26" s="98"/>
      <c r="G26" s="98"/>
      <c r="H26" s="98"/>
      <c r="I26" s="98"/>
      <c r="J26" s="98"/>
      <c r="K26" s="98"/>
      <c r="L26" s="98"/>
      <c r="M26" s="98"/>
      <c r="N26" s="98"/>
      <c r="O26" s="98"/>
      <c r="P26" s="98"/>
      <c r="Q26" s="98"/>
      <c r="R26" s="98"/>
      <c r="S26" s="98"/>
      <c r="T26" s="98"/>
    </row>
    <row r="27" spans="1:20">
      <c r="A27" s="98"/>
      <c r="B27" s="98"/>
      <c r="C27" s="98"/>
      <c r="D27" s="98"/>
      <c r="E27" s="98"/>
      <c r="F27" s="98"/>
      <c r="G27" s="98"/>
      <c r="H27" s="98"/>
      <c r="I27" s="98"/>
      <c r="J27" s="98"/>
      <c r="K27" s="98"/>
      <c r="L27" s="98"/>
      <c r="M27" s="98"/>
      <c r="N27" s="98"/>
      <c r="O27" s="98"/>
      <c r="P27" s="98"/>
      <c r="Q27" s="98"/>
      <c r="R27" s="98"/>
      <c r="S27" s="98"/>
      <c r="T27" s="98"/>
    </row>
    <row r="28" spans="1:20">
      <c r="A28" s="98"/>
      <c r="B28" s="98"/>
      <c r="C28" s="98"/>
      <c r="D28" s="98"/>
      <c r="E28" s="98"/>
      <c r="F28" s="98"/>
      <c r="G28" s="98"/>
      <c r="H28" s="98"/>
      <c r="I28" s="98"/>
      <c r="J28" s="98"/>
      <c r="K28" s="98"/>
      <c r="L28" s="98"/>
      <c r="M28" s="98"/>
      <c r="N28" s="98"/>
      <c r="O28" s="98"/>
      <c r="P28" s="98"/>
      <c r="Q28" s="98"/>
      <c r="R28" s="98"/>
      <c r="S28" s="98"/>
      <c r="T28" s="98"/>
    </row>
    <row r="29" spans="1:20">
      <c r="A29" s="98"/>
      <c r="B29" s="98"/>
      <c r="C29" s="98"/>
      <c r="D29" s="98"/>
      <c r="E29" s="98"/>
      <c r="F29" s="98"/>
      <c r="G29" s="98"/>
      <c r="H29" s="98"/>
      <c r="I29" s="98"/>
      <c r="J29" s="98"/>
      <c r="K29" s="98"/>
      <c r="L29" s="98"/>
      <c r="M29" s="98"/>
      <c r="N29" s="98"/>
      <c r="O29" s="98"/>
      <c r="P29" s="98"/>
      <c r="Q29" s="98"/>
      <c r="R29" s="98"/>
      <c r="S29" s="98"/>
      <c r="T29" s="98"/>
    </row>
    <row r="30" spans="1:20">
      <c r="A30" s="98"/>
      <c r="B30" s="98"/>
      <c r="C30" s="98"/>
      <c r="D30" s="98"/>
      <c r="E30" s="98"/>
      <c r="F30" s="98"/>
      <c r="G30" s="98"/>
      <c r="H30" s="98"/>
      <c r="I30" s="98"/>
      <c r="J30" s="98"/>
      <c r="K30" s="98"/>
      <c r="L30" s="98"/>
      <c r="M30" s="98"/>
      <c r="N30" s="98"/>
      <c r="O30" s="98"/>
      <c r="P30" s="98"/>
      <c r="Q30" s="98"/>
      <c r="R30" s="98"/>
      <c r="S30" s="98"/>
      <c r="T30" s="98"/>
    </row>
    <row r="31" spans="1:20">
      <c r="A31" s="98"/>
      <c r="B31" s="98"/>
      <c r="C31" s="98"/>
      <c r="D31" s="98"/>
      <c r="E31" s="98"/>
      <c r="F31" s="98"/>
      <c r="G31" s="98"/>
      <c r="H31" s="98"/>
      <c r="I31" s="98"/>
      <c r="J31" s="98"/>
      <c r="K31" s="98"/>
      <c r="L31" s="98"/>
      <c r="M31" s="98"/>
      <c r="N31" s="98"/>
      <c r="O31" s="98"/>
      <c r="P31" s="98"/>
      <c r="Q31" s="98"/>
      <c r="R31" s="98"/>
      <c r="S31" s="98"/>
      <c r="T31" s="98"/>
    </row>
    <row r="32" spans="1:20">
      <c r="A32" s="98"/>
      <c r="B32" s="98"/>
      <c r="C32" s="98"/>
      <c r="D32" s="98"/>
      <c r="E32" s="98"/>
      <c r="F32" s="98"/>
      <c r="G32" s="98"/>
      <c r="H32" s="98"/>
      <c r="I32" s="98"/>
      <c r="J32" s="98"/>
      <c r="K32" s="98"/>
      <c r="L32" s="98"/>
      <c r="M32" s="98"/>
      <c r="N32" s="98"/>
      <c r="O32" s="98"/>
      <c r="P32" s="98"/>
      <c r="Q32" s="98"/>
      <c r="R32" s="98"/>
      <c r="S32" s="98"/>
      <c r="T32" s="98"/>
    </row>
    <row r="33" spans="1:20">
      <c r="A33" s="98"/>
      <c r="B33" s="98"/>
      <c r="C33" s="98"/>
      <c r="D33" s="98"/>
      <c r="E33" s="98"/>
      <c r="F33" s="98"/>
      <c r="G33" s="98"/>
      <c r="H33" s="98"/>
      <c r="I33" s="98"/>
      <c r="J33" s="98"/>
      <c r="K33" s="98"/>
      <c r="L33" s="98"/>
      <c r="M33" s="98"/>
      <c r="N33" s="98"/>
      <c r="O33" s="98"/>
      <c r="P33" s="98"/>
      <c r="Q33" s="98"/>
      <c r="R33" s="98"/>
      <c r="S33" s="98"/>
      <c r="T33" s="98"/>
    </row>
    <row r="34" spans="1:20">
      <c r="A34" s="98"/>
      <c r="B34" s="98"/>
      <c r="C34" s="98"/>
      <c r="D34" s="98"/>
      <c r="E34" s="98"/>
      <c r="F34" s="98"/>
      <c r="G34" s="98"/>
      <c r="H34" s="98"/>
      <c r="I34" s="98"/>
      <c r="J34" s="98"/>
      <c r="K34" s="98"/>
      <c r="L34" s="98"/>
      <c r="M34" s="98"/>
      <c r="N34" s="98"/>
      <c r="O34" s="98"/>
      <c r="P34" s="98"/>
      <c r="Q34" s="98"/>
      <c r="R34" s="98"/>
      <c r="S34" s="98"/>
      <c r="T34" s="98"/>
    </row>
    <row r="35" spans="1:20">
      <c r="A35" s="98"/>
      <c r="B35" s="98"/>
      <c r="C35" s="98"/>
      <c r="D35" s="98"/>
      <c r="E35" s="98"/>
      <c r="F35" s="98"/>
      <c r="G35" s="98"/>
      <c r="H35" s="98"/>
      <c r="I35" s="98"/>
      <c r="J35" s="98"/>
      <c r="K35" s="98"/>
      <c r="L35" s="98"/>
      <c r="M35" s="98"/>
      <c r="N35" s="98"/>
      <c r="O35" s="98"/>
      <c r="P35" s="98"/>
      <c r="Q35" s="98"/>
      <c r="R35" s="98"/>
      <c r="S35" s="98"/>
      <c r="T35" s="98"/>
    </row>
    <row r="36" spans="1:20">
      <c r="A36" s="98"/>
      <c r="B36" s="98"/>
      <c r="C36" s="98"/>
      <c r="D36" s="98"/>
      <c r="E36" s="98"/>
      <c r="F36" s="98"/>
      <c r="G36" s="98"/>
      <c r="H36" s="98"/>
      <c r="I36" s="98"/>
      <c r="J36" s="98"/>
      <c r="K36" s="98"/>
      <c r="L36" s="98"/>
      <c r="M36" s="98"/>
      <c r="N36" s="98"/>
      <c r="O36" s="98"/>
      <c r="P36" s="98"/>
      <c r="Q36" s="98"/>
      <c r="R36" s="98"/>
      <c r="S36" s="98"/>
      <c r="T36" s="98"/>
    </row>
    <row r="37" spans="1:20">
      <c r="A37" s="98"/>
      <c r="B37" s="98"/>
      <c r="C37" s="98"/>
      <c r="D37" s="98"/>
      <c r="E37" s="98"/>
      <c r="F37" s="98"/>
      <c r="G37" s="98"/>
      <c r="H37" s="98"/>
      <c r="I37" s="98"/>
      <c r="J37" s="98"/>
      <c r="K37" s="98"/>
      <c r="L37" s="98"/>
      <c r="M37" s="98"/>
      <c r="N37" s="98"/>
      <c r="O37" s="98"/>
      <c r="P37" s="98"/>
      <c r="Q37" s="98"/>
      <c r="R37" s="98"/>
      <c r="S37" s="98"/>
      <c r="T37" s="98"/>
    </row>
    <row r="38" spans="1:20">
      <c r="A38" s="98"/>
      <c r="B38" s="98"/>
      <c r="C38" s="98"/>
      <c r="D38" s="98"/>
      <c r="E38" s="98"/>
      <c r="F38" s="98"/>
      <c r="G38" s="98"/>
      <c r="H38" s="98"/>
      <c r="I38" s="98"/>
      <c r="J38" s="98"/>
      <c r="K38" s="98"/>
      <c r="L38" s="98"/>
      <c r="M38" s="98"/>
      <c r="N38" s="98"/>
      <c r="O38" s="98"/>
      <c r="P38" s="98"/>
      <c r="Q38" s="98"/>
      <c r="R38" s="98"/>
      <c r="S38" s="98"/>
      <c r="T38" s="98"/>
    </row>
    <row r="39" spans="1:20">
      <c r="A39" s="98"/>
      <c r="B39" s="98"/>
      <c r="C39" s="98"/>
      <c r="D39" s="98"/>
      <c r="E39" s="98"/>
      <c r="F39" s="98"/>
      <c r="G39" s="98"/>
      <c r="H39" s="98"/>
      <c r="I39" s="98"/>
      <c r="J39" s="98"/>
      <c r="K39" s="98"/>
      <c r="L39" s="98"/>
      <c r="M39" s="98"/>
      <c r="N39" s="98"/>
      <c r="O39" s="98"/>
      <c r="P39" s="98"/>
      <c r="Q39" s="98"/>
      <c r="R39" s="98"/>
      <c r="S39" s="98"/>
      <c r="T39" s="98"/>
    </row>
    <row r="40" spans="1:20">
      <c r="A40" s="98"/>
      <c r="B40" s="98"/>
      <c r="C40" s="98"/>
      <c r="D40" s="98"/>
      <c r="E40" s="98"/>
      <c r="F40" s="98"/>
      <c r="G40" s="98"/>
      <c r="H40" s="98"/>
      <c r="I40" s="98"/>
      <c r="J40" s="98"/>
      <c r="K40" s="98"/>
      <c r="L40" s="98"/>
      <c r="M40" s="98"/>
      <c r="N40" s="98"/>
      <c r="O40" s="98"/>
      <c r="P40" s="98"/>
      <c r="Q40" s="98"/>
      <c r="R40" s="98"/>
      <c r="S40" s="98"/>
      <c r="T40" s="98"/>
    </row>
    <row r="41" spans="1:20">
      <c r="A41" s="98"/>
      <c r="B41" s="98"/>
      <c r="C41" s="98"/>
      <c r="D41" s="98"/>
      <c r="E41" s="98"/>
      <c r="F41" s="98"/>
      <c r="G41" s="98"/>
      <c r="H41" s="98"/>
      <c r="I41" s="98"/>
      <c r="J41" s="98"/>
      <c r="K41" s="98"/>
      <c r="L41" s="98"/>
      <c r="M41" s="98"/>
      <c r="N41" s="98"/>
      <c r="O41" s="98"/>
      <c r="P41" s="98"/>
      <c r="Q41" s="98"/>
      <c r="R41" s="98"/>
      <c r="S41" s="98"/>
      <c r="T41" s="98"/>
    </row>
    <row r="42" spans="1:20">
      <c r="A42" s="98"/>
      <c r="B42" s="98"/>
      <c r="C42" s="98"/>
      <c r="D42" s="98"/>
      <c r="E42" s="98"/>
      <c r="F42" s="98"/>
      <c r="G42" s="98"/>
      <c r="H42" s="98"/>
      <c r="I42" s="98"/>
      <c r="J42" s="98"/>
      <c r="K42" s="98"/>
      <c r="L42" s="98"/>
      <c r="M42" s="98"/>
      <c r="N42" s="98"/>
      <c r="O42" s="98"/>
      <c r="P42" s="98"/>
      <c r="Q42" s="98"/>
      <c r="R42" s="98"/>
      <c r="S42" s="98"/>
      <c r="T42" s="98"/>
    </row>
    <row r="43" spans="1:20">
      <c r="A43" s="98"/>
      <c r="B43" s="98"/>
      <c r="C43" s="98"/>
      <c r="D43" s="98"/>
      <c r="E43" s="98"/>
      <c r="F43" s="98"/>
      <c r="G43" s="98"/>
      <c r="H43" s="98"/>
      <c r="I43" s="98"/>
      <c r="J43" s="98"/>
      <c r="K43" s="98"/>
      <c r="L43" s="98"/>
      <c r="M43" s="98"/>
      <c r="N43" s="98"/>
      <c r="O43" s="98"/>
      <c r="P43" s="98"/>
      <c r="Q43" s="98"/>
      <c r="R43" s="98"/>
      <c r="S43" s="98"/>
      <c r="T43" s="98"/>
    </row>
    <row r="44" spans="1:20">
      <c r="A44" s="98"/>
      <c r="B44" s="98"/>
      <c r="C44" s="98"/>
      <c r="D44" s="98"/>
      <c r="E44" s="98"/>
      <c r="F44" s="98"/>
      <c r="G44" s="98"/>
      <c r="H44" s="98"/>
      <c r="I44" s="98"/>
      <c r="J44" s="98"/>
      <c r="K44" s="98"/>
      <c r="L44" s="98"/>
      <c r="M44" s="98"/>
      <c r="N44" s="98"/>
      <c r="O44" s="98"/>
      <c r="P44" s="98"/>
      <c r="Q44" s="98"/>
      <c r="R44" s="98"/>
      <c r="S44" s="98"/>
      <c r="T44" s="98"/>
    </row>
    <row r="45" spans="1:20">
      <c r="A45" s="98"/>
      <c r="B45" s="98"/>
      <c r="C45" s="98"/>
      <c r="D45" s="98"/>
      <c r="E45" s="98"/>
      <c r="F45" s="98"/>
      <c r="G45" s="98"/>
      <c r="H45" s="98"/>
      <c r="I45" s="98"/>
      <c r="J45" s="98"/>
      <c r="K45" s="98"/>
      <c r="L45" s="98"/>
      <c r="M45" s="98"/>
      <c r="N45" s="98"/>
      <c r="O45" s="98"/>
      <c r="P45" s="98"/>
      <c r="Q45" s="98"/>
      <c r="R45" s="98"/>
      <c r="S45" s="98"/>
      <c r="T45" s="98"/>
    </row>
    <row r="46" spans="1:20">
      <c r="A46" s="98"/>
      <c r="B46" s="98"/>
      <c r="C46" s="98"/>
      <c r="D46" s="98"/>
      <c r="E46" s="98"/>
      <c r="F46" s="98"/>
      <c r="G46" s="98"/>
      <c r="H46" s="98"/>
      <c r="I46" s="98"/>
      <c r="J46" s="98"/>
      <c r="K46" s="98"/>
      <c r="L46" s="98"/>
      <c r="M46" s="98"/>
      <c r="N46" s="98"/>
      <c r="O46" s="98"/>
      <c r="P46" s="98"/>
      <c r="Q46" s="98"/>
      <c r="R46" s="98"/>
      <c r="S46" s="98"/>
      <c r="T46" s="98"/>
    </row>
  </sheetData>
  <mergeCells count="1">
    <mergeCell ref="A1:T46"/>
  </mergeCells>
  <phoneticPr fontId="17" type="noConversion"/>
  <pageMargins left="0.75" right="0.75" top="1" bottom="1" header="0.5" footer="0.5"/>
  <pageSetup paperSize="8" orientation="landscape"/>
</worksheet>
</file>

<file path=xl/worksheets/sheet6.xml><?xml version="1.0" encoding="utf-8"?>
<worksheet xmlns="http://schemas.openxmlformats.org/spreadsheetml/2006/main" xmlns:r="http://schemas.openxmlformats.org/officeDocument/2006/relationships">
  <sheetPr>
    <pageSetUpPr fitToPage="1"/>
  </sheetPr>
  <dimension ref="A1:AA601"/>
  <sheetViews>
    <sheetView showGridLines="0" view="pageBreakPreview" zoomScale="40" zoomScaleNormal="40" zoomScaleSheetLayoutView="40" workbookViewId="0">
      <pane ySplit="8" topLeftCell="A9" activePane="bottomLeft" state="frozen"/>
      <selection pane="bottomLeft" activeCell="N9" sqref="N9"/>
    </sheetView>
  </sheetViews>
  <sheetFormatPr defaultColWidth="9" defaultRowHeight="14.25"/>
  <cols>
    <col min="1" max="1" width="9" style="7"/>
    <col min="2" max="2" width="17.125" style="7" customWidth="1"/>
    <col min="3" max="3" width="16.625" style="8" customWidth="1"/>
    <col min="4" max="4" width="9" style="7" customWidth="1"/>
    <col min="5" max="5" width="0.125" style="7" customWidth="1"/>
    <col min="6" max="6" width="5.375" style="7" customWidth="1"/>
    <col min="7" max="7" width="13.25" style="7" customWidth="1"/>
    <col min="8" max="8" width="18.75" style="7" customWidth="1"/>
    <col min="9" max="9" width="18.25" style="7" customWidth="1"/>
    <col min="10" max="10" width="15.25" style="7" customWidth="1"/>
    <col min="11" max="11" width="53.25" style="9" customWidth="1"/>
    <col min="12" max="12" width="21.875" style="7" customWidth="1"/>
    <col min="13" max="13" width="20.125" style="7" customWidth="1"/>
    <col min="14" max="14" width="24.625" style="10" customWidth="1"/>
    <col min="15" max="15" width="26.25" style="10" customWidth="1"/>
    <col min="16" max="16" width="45.25" style="7" customWidth="1"/>
    <col min="17" max="17" width="37.5" style="7" customWidth="1"/>
    <col min="18" max="18" width="32.875" style="7" customWidth="1"/>
    <col min="19" max="19" width="32.75" style="7" customWidth="1"/>
    <col min="20" max="20" width="31.5" style="7" customWidth="1"/>
    <col min="21" max="21" width="27" style="8" customWidth="1"/>
    <col min="22" max="22" width="17.5" style="7" customWidth="1"/>
    <col min="23" max="23" width="19.375" style="7" customWidth="1"/>
    <col min="24" max="24" width="23.125" style="7" customWidth="1"/>
    <col min="25" max="25" width="53.875" style="7" customWidth="1"/>
    <col min="26" max="26" width="16.25" style="7" customWidth="1"/>
    <col min="27" max="16384" width="9" style="8"/>
  </cols>
  <sheetData>
    <row r="1" spans="1:26" ht="60" customHeight="1">
      <c r="A1" s="130"/>
      <c r="B1" s="131"/>
      <c r="C1" s="131"/>
      <c r="D1" s="131"/>
      <c r="E1" s="11"/>
      <c r="F1" s="11"/>
      <c r="G1" s="11"/>
      <c r="H1" s="11"/>
      <c r="I1" s="11"/>
      <c r="J1" s="11"/>
      <c r="K1" s="17"/>
      <c r="L1" s="11"/>
      <c r="M1" s="11"/>
      <c r="N1" s="18"/>
      <c r="O1" s="18"/>
      <c r="P1" s="11"/>
      <c r="Q1" s="11"/>
      <c r="R1" s="11"/>
      <c r="S1" s="11"/>
      <c r="T1" s="11"/>
      <c r="U1" s="38"/>
      <c r="V1" s="11"/>
      <c r="W1" s="11"/>
      <c r="X1" s="11"/>
      <c r="Y1" s="11"/>
      <c r="Z1" s="11"/>
    </row>
    <row r="2" spans="1:26" ht="60.75">
      <c r="A2" s="139" t="s">
        <v>697</v>
      </c>
      <c r="B2" s="132"/>
      <c r="C2" s="132"/>
      <c r="D2" s="132"/>
      <c r="E2" s="132"/>
      <c r="F2" s="132"/>
      <c r="G2" s="132"/>
      <c r="H2" s="132"/>
      <c r="I2" s="132"/>
      <c r="J2" s="132"/>
      <c r="K2" s="133"/>
      <c r="L2" s="132"/>
      <c r="M2" s="134"/>
      <c r="N2" s="135"/>
      <c r="O2" s="135"/>
      <c r="P2" s="132"/>
      <c r="Q2" s="132"/>
      <c r="R2" s="132"/>
      <c r="S2" s="132"/>
      <c r="T2" s="132"/>
      <c r="U2" s="132"/>
      <c r="V2" s="132"/>
      <c r="W2" s="132"/>
      <c r="X2" s="132"/>
      <c r="Y2" s="132"/>
      <c r="Z2" s="132"/>
    </row>
    <row r="3" spans="1:26" ht="58.15" customHeight="1">
      <c r="A3" s="85"/>
      <c r="B3" s="85"/>
      <c r="C3" s="12"/>
      <c r="D3" s="13"/>
      <c r="E3" s="13"/>
      <c r="F3" s="14"/>
      <c r="G3" s="14"/>
      <c r="H3" s="85"/>
      <c r="I3" s="85"/>
      <c r="J3" s="85"/>
      <c r="K3" s="19"/>
      <c r="L3" s="85"/>
      <c r="M3" s="20"/>
      <c r="N3" s="21"/>
      <c r="O3" s="21"/>
      <c r="P3" s="85"/>
      <c r="Q3" s="85"/>
      <c r="R3" s="85"/>
      <c r="S3" s="85"/>
      <c r="T3" s="85"/>
      <c r="U3" s="140" t="s">
        <v>197</v>
      </c>
      <c r="V3" s="136"/>
      <c r="W3" s="136"/>
      <c r="X3" s="137"/>
      <c r="Y3" s="136"/>
      <c r="Z3" s="85"/>
    </row>
    <row r="4" spans="1:26" s="1" customFormat="1" ht="67.900000000000006" customHeight="1">
      <c r="A4" s="141" t="s">
        <v>3</v>
      </c>
      <c r="B4" s="141" t="s">
        <v>4</v>
      </c>
      <c r="C4" s="108"/>
      <c r="D4" s="109"/>
      <c r="E4" s="109"/>
      <c r="F4" s="108"/>
      <c r="G4" s="108"/>
      <c r="H4" s="141" t="s">
        <v>698</v>
      </c>
      <c r="I4" s="141" t="s">
        <v>699</v>
      </c>
      <c r="J4" s="141" t="s">
        <v>700</v>
      </c>
      <c r="K4" s="142" t="s">
        <v>214</v>
      </c>
      <c r="L4" s="141" t="s">
        <v>215</v>
      </c>
      <c r="M4" s="143" t="s">
        <v>701</v>
      </c>
      <c r="N4" s="144" t="s">
        <v>200</v>
      </c>
      <c r="O4" s="110" t="s">
        <v>702</v>
      </c>
      <c r="P4" s="108" t="s">
        <v>703</v>
      </c>
      <c r="Q4" s="108"/>
      <c r="R4" s="108"/>
      <c r="S4" s="108"/>
      <c r="T4" s="108"/>
      <c r="U4" s="141" t="s">
        <v>216</v>
      </c>
      <c r="V4" s="141" t="s">
        <v>5</v>
      </c>
      <c r="W4" s="141" t="s">
        <v>217</v>
      </c>
      <c r="X4" s="141" t="s">
        <v>218</v>
      </c>
      <c r="Y4" s="141" t="s">
        <v>219</v>
      </c>
      <c r="Z4" s="141" t="s">
        <v>7</v>
      </c>
    </row>
    <row r="5" spans="1:26" s="1" customFormat="1" ht="51" customHeight="1">
      <c r="A5" s="108"/>
      <c r="B5" s="108"/>
      <c r="C5" s="108"/>
      <c r="D5" s="109"/>
      <c r="E5" s="109"/>
      <c r="F5" s="108"/>
      <c r="G5" s="108"/>
      <c r="H5" s="108"/>
      <c r="I5" s="108"/>
      <c r="J5" s="108"/>
      <c r="K5" s="107"/>
      <c r="L5" s="108"/>
      <c r="M5" s="122"/>
      <c r="N5" s="110"/>
      <c r="O5" s="110"/>
      <c r="P5" s="145" t="s">
        <v>220</v>
      </c>
      <c r="Q5" s="145" t="s">
        <v>221</v>
      </c>
      <c r="R5" s="145" t="s">
        <v>222</v>
      </c>
      <c r="S5" s="145" t="s">
        <v>223</v>
      </c>
      <c r="T5" s="145" t="s">
        <v>224</v>
      </c>
      <c r="U5" s="108"/>
      <c r="V5" s="108"/>
      <c r="W5" s="108"/>
      <c r="X5" s="108"/>
      <c r="Y5" s="108"/>
      <c r="Z5" s="108"/>
    </row>
    <row r="6" spans="1:26" s="2" customFormat="1" ht="66.95" customHeight="1">
      <c r="A6" s="146" t="s">
        <v>704</v>
      </c>
      <c r="B6" s="123"/>
      <c r="C6" s="123"/>
      <c r="D6" s="123"/>
      <c r="E6" s="123"/>
      <c r="F6" s="123"/>
      <c r="G6" s="123"/>
      <c r="H6" s="87">
        <f>H7+H42+H109</f>
        <v>30</v>
      </c>
      <c r="I6" s="87">
        <f>I7+I42+I109</f>
        <v>104</v>
      </c>
      <c r="J6" s="22"/>
      <c r="K6" s="23"/>
      <c r="L6" s="22"/>
      <c r="M6" s="24"/>
      <c r="N6" s="25">
        <f>N7+N42+N109</f>
        <v>45688663.159999996</v>
      </c>
      <c r="O6" s="25">
        <f>O7+O42+O109</f>
        <v>5502134.1500000004</v>
      </c>
      <c r="P6" s="22"/>
      <c r="Q6" s="22"/>
      <c r="R6" s="22"/>
      <c r="S6" s="22"/>
      <c r="T6" s="22"/>
      <c r="U6" s="39"/>
      <c r="V6" s="22"/>
      <c r="W6" s="22"/>
      <c r="X6" s="22"/>
      <c r="Y6" s="22"/>
      <c r="Z6" s="22"/>
    </row>
    <row r="7" spans="1:26" s="2" customFormat="1" ht="66.95" customHeight="1">
      <c r="A7" s="147" t="s">
        <v>14</v>
      </c>
      <c r="B7" s="148" t="s">
        <v>225</v>
      </c>
      <c r="C7" s="113"/>
      <c r="D7" s="113"/>
      <c r="E7" s="113"/>
      <c r="F7" s="113"/>
      <c r="G7" s="113"/>
      <c r="H7" s="88">
        <f>H8+H29</f>
        <v>9</v>
      </c>
      <c r="I7" s="88">
        <f>I8+I29</f>
        <v>32</v>
      </c>
      <c r="J7" s="88"/>
      <c r="K7" s="26"/>
      <c r="L7" s="88"/>
      <c r="M7" s="91"/>
      <c r="N7" s="16">
        <f>N8+N29</f>
        <v>23745385.969999999</v>
      </c>
      <c r="O7" s="16">
        <f>O8+O29</f>
        <v>2270106</v>
      </c>
      <c r="P7" s="88"/>
      <c r="Q7" s="88"/>
      <c r="R7" s="88"/>
      <c r="S7" s="88"/>
      <c r="T7" s="88"/>
      <c r="U7" s="88"/>
      <c r="V7" s="88"/>
      <c r="W7" s="88"/>
      <c r="X7" s="88"/>
      <c r="Y7" s="88"/>
      <c r="Z7" s="87"/>
    </row>
    <row r="8" spans="1:26" s="2" customFormat="1" ht="66.95" customHeight="1">
      <c r="A8" s="147" t="s">
        <v>19</v>
      </c>
      <c r="B8" s="148" t="s">
        <v>226</v>
      </c>
      <c r="C8" s="113"/>
      <c r="D8" s="113"/>
      <c r="E8" s="113"/>
      <c r="F8" s="113"/>
      <c r="G8" s="113"/>
      <c r="H8" s="88">
        <v>5</v>
      </c>
      <c r="I8" s="88">
        <v>20</v>
      </c>
      <c r="J8" s="88"/>
      <c r="K8" s="26"/>
      <c r="L8" s="88"/>
      <c r="M8" s="91"/>
      <c r="N8" s="16">
        <f>SUM(N9:N28)</f>
        <v>19040265</v>
      </c>
      <c r="O8" s="16">
        <f>SUM(O9:O28)</f>
        <v>1592000</v>
      </c>
      <c r="P8" s="88"/>
      <c r="Q8" s="88"/>
      <c r="R8" s="88"/>
      <c r="S8" s="88"/>
      <c r="T8" s="88"/>
      <c r="U8" s="88"/>
      <c r="V8" s="88"/>
      <c r="W8" s="88"/>
      <c r="X8" s="88"/>
      <c r="Y8" s="88"/>
      <c r="Z8" s="87"/>
    </row>
    <row r="9" spans="1:26" s="2" customFormat="1" ht="363" customHeight="1">
      <c r="A9" s="125">
        <v>1</v>
      </c>
      <c r="B9" s="149" t="s">
        <v>23</v>
      </c>
      <c r="C9" s="90" t="s">
        <v>227</v>
      </c>
      <c r="D9" s="144" t="s">
        <v>24</v>
      </c>
      <c r="E9" s="110"/>
      <c r="F9" s="110"/>
      <c r="G9" s="110"/>
      <c r="H9" s="150" t="s">
        <v>12</v>
      </c>
      <c r="I9" s="150" t="s">
        <v>705</v>
      </c>
      <c r="J9" s="89" t="s">
        <v>706</v>
      </c>
      <c r="K9" s="151" t="s">
        <v>707</v>
      </c>
      <c r="L9" s="89" t="s">
        <v>708</v>
      </c>
      <c r="M9" s="90" t="s">
        <v>709</v>
      </c>
      <c r="N9" s="89">
        <v>2739325</v>
      </c>
      <c r="O9" s="89">
        <v>520000</v>
      </c>
      <c r="P9" s="150" t="s">
        <v>710</v>
      </c>
      <c r="Q9" s="150" t="s">
        <v>711</v>
      </c>
      <c r="R9" s="150" t="s">
        <v>712</v>
      </c>
      <c r="S9" s="150" t="s">
        <v>713</v>
      </c>
      <c r="T9" s="150" t="s">
        <v>710</v>
      </c>
      <c r="U9" s="150" t="s">
        <v>714</v>
      </c>
      <c r="V9" s="152" t="s">
        <v>25</v>
      </c>
      <c r="W9" s="153" t="s">
        <v>228</v>
      </c>
      <c r="X9" s="149" t="s">
        <v>229</v>
      </c>
      <c r="Y9" s="150" t="s">
        <v>230</v>
      </c>
      <c r="Z9" s="147" t="s">
        <v>26</v>
      </c>
    </row>
    <row r="10" spans="1:26" s="2" customFormat="1" ht="285.95" customHeight="1">
      <c r="A10" s="126"/>
      <c r="B10" s="124"/>
      <c r="C10" s="90" t="s">
        <v>231</v>
      </c>
      <c r="D10" s="144" t="s">
        <v>30</v>
      </c>
      <c r="E10" s="110"/>
      <c r="F10" s="110"/>
      <c r="G10" s="110"/>
      <c r="H10" s="150" t="s">
        <v>12</v>
      </c>
      <c r="I10" s="150" t="s">
        <v>715</v>
      </c>
      <c r="J10" s="89" t="s">
        <v>716</v>
      </c>
      <c r="K10" s="154" t="s">
        <v>717</v>
      </c>
      <c r="L10" s="150" t="s">
        <v>232</v>
      </c>
      <c r="M10" s="90" t="s">
        <v>718</v>
      </c>
      <c r="N10" s="89">
        <v>1243540</v>
      </c>
      <c r="O10" s="89">
        <v>220000</v>
      </c>
      <c r="P10" s="150" t="s">
        <v>719</v>
      </c>
      <c r="Q10" s="150" t="s">
        <v>720</v>
      </c>
      <c r="R10" s="150" t="s">
        <v>721</v>
      </c>
      <c r="S10" s="150" t="s">
        <v>722</v>
      </c>
      <c r="T10" s="150" t="s">
        <v>723</v>
      </c>
      <c r="U10" s="150" t="s">
        <v>233</v>
      </c>
      <c r="V10" s="150" t="s">
        <v>31</v>
      </c>
      <c r="W10" s="114"/>
      <c r="X10" s="124"/>
      <c r="Y10" s="150" t="s">
        <v>234</v>
      </c>
      <c r="Z10" s="147" t="s">
        <v>26</v>
      </c>
    </row>
    <row r="11" spans="1:26" s="2" customFormat="1" ht="288" customHeight="1">
      <c r="A11" s="126"/>
      <c r="B11" s="124"/>
      <c r="C11" s="90" t="s">
        <v>235</v>
      </c>
      <c r="D11" s="144" t="s">
        <v>33</v>
      </c>
      <c r="E11" s="110"/>
      <c r="F11" s="110"/>
      <c r="G11" s="110"/>
      <c r="H11" s="150" t="s">
        <v>12</v>
      </c>
      <c r="I11" s="150" t="s">
        <v>724</v>
      </c>
      <c r="J11" s="89" t="s">
        <v>725</v>
      </c>
      <c r="K11" s="154" t="s">
        <v>726</v>
      </c>
      <c r="L11" s="89" t="s">
        <v>727</v>
      </c>
      <c r="M11" s="90" t="s">
        <v>728</v>
      </c>
      <c r="N11" s="89">
        <v>386000</v>
      </c>
      <c r="O11" s="89">
        <v>120000</v>
      </c>
      <c r="P11" s="150" t="s">
        <v>729</v>
      </c>
      <c r="Q11" s="150" t="s">
        <v>730</v>
      </c>
      <c r="R11" s="150" t="s">
        <v>731</v>
      </c>
      <c r="S11" s="150" t="s">
        <v>732</v>
      </c>
      <c r="T11" s="150" t="s">
        <v>236</v>
      </c>
      <c r="U11" s="150" t="s">
        <v>237</v>
      </c>
      <c r="V11" s="150" t="s">
        <v>34</v>
      </c>
      <c r="W11" s="114"/>
      <c r="X11" s="124"/>
      <c r="Y11" s="150" t="s">
        <v>238</v>
      </c>
      <c r="Z11" s="147" t="s">
        <v>26</v>
      </c>
    </row>
    <row r="12" spans="1:26" s="2" customFormat="1" ht="282" customHeight="1">
      <c r="A12" s="126"/>
      <c r="B12" s="124"/>
      <c r="C12" s="90" t="s">
        <v>239</v>
      </c>
      <c r="D12" s="144" t="s">
        <v>37</v>
      </c>
      <c r="E12" s="110"/>
      <c r="F12" s="110"/>
      <c r="G12" s="110"/>
      <c r="H12" s="150" t="s">
        <v>22</v>
      </c>
      <c r="I12" s="150" t="s">
        <v>733</v>
      </c>
      <c r="J12" s="89" t="s">
        <v>734</v>
      </c>
      <c r="K12" s="154" t="s">
        <v>735</v>
      </c>
      <c r="L12" s="89" t="s">
        <v>240</v>
      </c>
      <c r="M12" s="90" t="s">
        <v>736</v>
      </c>
      <c r="N12" s="89">
        <v>1320000</v>
      </c>
      <c r="O12" s="89">
        <v>5000</v>
      </c>
      <c r="P12" s="150" t="s">
        <v>241</v>
      </c>
      <c r="Q12" s="150" t="s">
        <v>242</v>
      </c>
      <c r="R12" s="150" t="s">
        <v>737</v>
      </c>
      <c r="S12" s="150" t="s">
        <v>243</v>
      </c>
      <c r="T12" s="150" t="s">
        <v>243</v>
      </c>
      <c r="U12" s="150" t="s">
        <v>244</v>
      </c>
      <c r="V12" s="155" t="s">
        <v>38</v>
      </c>
      <c r="W12" s="114"/>
      <c r="X12" s="124"/>
      <c r="Y12" s="150" t="s">
        <v>245</v>
      </c>
      <c r="Z12" s="87"/>
    </row>
    <row r="13" spans="1:26" s="2" customFormat="1" ht="261" customHeight="1">
      <c r="A13" s="126"/>
      <c r="B13" s="124"/>
      <c r="C13" s="90" t="s">
        <v>246</v>
      </c>
      <c r="D13" s="144" t="s">
        <v>41</v>
      </c>
      <c r="E13" s="110"/>
      <c r="F13" s="110"/>
      <c r="G13" s="110"/>
      <c r="H13" s="150" t="s">
        <v>22</v>
      </c>
      <c r="I13" s="150" t="s">
        <v>733</v>
      </c>
      <c r="J13" s="89" t="s">
        <v>734</v>
      </c>
      <c r="K13" s="154" t="s">
        <v>738</v>
      </c>
      <c r="L13" s="89" t="s">
        <v>240</v>
      </c>
      <c r="M13" s="90" t="s">
        <v>739</v>
      </c>
      <c r="N13" s="89">
        <v>1610000</v>
      </c>
      <c r="O13" s="89">
        <v>5000</v>
      </c>
      <c r="P13" s="150" t="s">
        <v>241</v>
      </c>
      <c r="Q13" s="150" t="s">
        <v>242</v>
      </c>
      <c r="R13" s="150" t="s">
        <v>247</v>
      </c>
      <c r="S13" s="150" t="s">
        <v>740</v>
      </c>
      <c r="T13" s="150" t="s">
        <v>248</v>
      </c>
      <c r="U13" s="150" t="s">
        <v>244</v>
      </c>
      <c r="V13" s="120"/>
      <c r="W13" s="114"/>
      <c r="X13" s="124"/>
      <c r="Y13" s="150" t="s">
        <v>249</v>
      </c>
      <c r="Z13" s="87"/>
    </row>
    <row r="14" spans="1:26" s="2" customFormat="1" ht="288" customHeight="1">
      <c r="A14" s="127"/>
      <c r="B14" s="111"/>
      <c r="C14" s="90" t="s">
        <v>250</v>
      </c>
      <c r="D14" s="156" t="s">
        <v>43</v>
      </c>
      <c r="E14" s="138"/>
      <c r="F14" s="138"/>
      <c r="G14" s="138"/>
      <c r="H14" s="150" t="s">
        <v>44</v>
      </c>
      <c r="I14" s="150" t="s">
        <v>741</v>
      </c>
      <c r="J14" s="89" t="s">
        <v>742</v>
      </c>
      <c r="K14" s="154" t="s">
        <v>743</v>
      </c>
      <c r="L14" s="150" t="s">
        <v>244</v>
      </c>
      <c r="M14" s="90" t="s">
        <v>744</v>
      </c>
      <c r="N14" s="89">
        <v>2670000</v>
      </c>
      <c r="O14" s="89"/>
      <c r="P14" s="150" t="s">
        <v>251</v>
      </c>
      <c r="Q14" s="150" t="s">
        <v>252</v>
      </c>
      <c r="R14" s="150" t="s">
        <v>253</v>
      </c>
      <c r="S14" s="150" t="s">
        <v>254</v>
      </c>
      <c r="T14" s="150" t="s">
        <v>255</v>
      </c>
      <c r="U14" s="150" t="s">
        <v>244</v>
      </c>
      <c r="V14" s="121"/>
      <c r="W14" s="115"/>
      <c r="X14" s="111"/>
      <c r="Y14" s="150" t="s">
        <v>256</v>
      </c>
      <c r="Z14" s="87"/>
    </row>
    <row r="15" spans="1:26" s="2" customFormat="1" ht="408.75" customHeight="1">
      <c r="A15" s="123">
        <v>2</v>
      </c>
      <c r="B15" s="148" t="s">
        <v>48</v>
      </c>
      <c r="C15" s="91" t="s">
        <v>257</v>
      </c>
      <c r="D15" s="148" t="s">
        <v>49</v>
      </c>
      <c r="E15" s="113"/>
      <c r="F15" s="113"/>
      <c r="G15" s="113"/>
      <c r="H15" s="150" t="s">
        <v>12</v>
      </c>
      <c r="I15" s="150" t="s">
        <v>258</v>
      </c>
      <c r="J15" s="89" t="s">
        <v>745</v>
      </c>
      <c r="K15" s="154" t="s">
        <v>746</v>
      </c>
      <c r="L15" s="150" t="s">
        <v>232</v>
      </c>
      <c r="M15" s="90" t="s">
        <v>747</v>
      </c>
      <c r="N15" s="89">
        <v>1042400</v>
      </c>
      <c r="O15" s="89">
        <v>50000</v>
      </c>
      <c r="P15" s="150" t="s">
        <v>259</v>
      </c>
      <c r="Q15" s="150" t="s">
        <v>260</v>
      </c>
      <c r="R15" s="150" t="s">
        <v>259</v>
      </c>
      <c r="S15" s="89" t="s">
        <v>261</v>
      </c>
      <c r="T15" s="89" t="s">
        <v>261</v>
      </c>
      <c r="U15" s="144" t="s">
        <v>262</v>
      </c>
      <c r="V15" s="144" t="s">
        <v>50</v>
      </c>
      <c r="W15" s="144" t="s">
        <v>228</v>
      </c>
      <c r="X15" s="144" t="s">
        <v>229</v>
      </c>
      <c r="Y15" s="157" t="s">
        <v>263</v>
      </c>
      <c r="Z15" s="147" t="s">
        <v>13</v>
      </c>
    </row>
    <row r="16" spans="1:26" s="2" customFormat="1" ht="409.5" customHeight="1">
      <c r="A16" s="123"/>
      <c r="B16" s="113"/>
      <c r="C16" s="91" t="s">
        <v>264</v>
      </c>
      <c r="D16" s="148" t="s">
        <v>52</v>
      </c>
      <c r="E16" s="113"/>
      <c r="F16" s="113"/>
      <c r="G16" s="113"/>
      <c r="H16" s="150" t="s">
        <v>12</v>
      </c>
      <c r="I16" s="150" t="s">
        <v>258</v>
      </c>
      <c r="J16" s="89" t="s">
        <v>748</v>
      </c>
      <c r="K16" s="154" t="s">
        <v>749</v>
      </c>
      <c r="L16" s="150" t="s">
        <v>232</v>
      </c>
      <c r="M16" s="90" t="s">
        <v>750</v>
      </c>
      <c r="N16" s="89">
        <v>1552947</v>
      </c>
      <c r="O16" s="89">
        <v>150000</v>
      </c>
      <c r="P16" s="150" t="s">
        <v>265</v>
      </c>
      <c r="Q16" s="150" t="s">
        <v>266</v>
      </c>
      <c r="R16" s="150" t="s">
        <v>267</v>
      </c>
      <c r="S16" s="150" t="s">
        <v>268</v>
      </c>
      <c r="T16" s="150" t="s">
        <v>269</v>
      </c>
      <c r="U16" s="110"/>
      <c r="V16" s="110"/>
      <c r="W16" s="110"/>
      <c r="X16" s="110"/>
      <c r="Y16" s="110"/>
      <c r="Z16" s="150" t="s">
        <v>26</v>
      </c>
    </row>
    <row r="17" spans="1:26" s="2" customFormat="1" ht="408.75" customHeight="1">
      <c r="A17" s="123"/>
      <c r="B17" s="113"/>
      <c r="C17" s="91" t="s">
        <v>270</v>
      </c>
      <c r="D17" s="148" t="s">
        <v>54</v>
      </c>
      <c r="E17" s="113"/>
      <c r="F17" s="113"/>
      <c r="G17" s="113"/>
      <c r="H17" s="150" t="s">
        <v>22</v>
      </c>
      <c r="I17" s="150" t="s">
        <v>271</v>
      </c>
      <c r="J17" s="89" t="s">
        <v>751</v>
      </c>
      <c r="K17" s="154" t="s">
        <v>752</v>
      </c>
      <c r="L17" s="150" t="s">
        <v>232</v>
      </c>
      <c r="M17" s="90" t="s">
        <v>753</v>
      </c>
      <c r="N17" s="89">
        <v>1358400</v>
      </c>
      <c r="O17" s="89">
        <v>50000</v>
      </c>
      <c r="P17" s="150" t="s">
        <v>754</v>
      </c>
      <c r="Q17" s="150" t="s">
        <v>272</v>
      </c>
      <c r="R17" s="150" t="s">
        <v>273</v>
      </c>
      <c r="S17" s="150" t="s">
        <v>274</v>
      </c>
      <c r="T17" s="150" t="s">
        <v>275</v>
      </c>
      <c r="U17" s="110"/>
      <c r="V17" s="110"/>
      <c r="W17" s="110"/>
      <c r="X17" s="110"/>
      <c r="Y17" s="110"/>
      <c r="Z17" s="150" t="s">
        <v>26</v>
      </c>
    </row>
    <row r="18" spans="1:26" s="2" customFormat="1" ht="408.75" customHeight="1">
      <c r="A18" s="123"/>
      <c r="B18" s="113"/>
      <c r="C18" s="91" t="s">
        <v>276</v>
      </c>
      <c r="D18" s="148" t="s">
        <v>58</v>
      </c>
      <c r="E18" s="113"/>
      <c r="F18" s="113"/>
      <c r="G18" s="113"/>
      <c r="H18" s="150" t="s">
        <v>22</v>
      </c>
      <c r="I18" s="150" t="s">
        <v>271</v>
      </c>
      <c r="J18" s="89" t="s">
        <v>751</v>
      </c>
      <c r="K18" s="154" t="s">
        <v>755</v>
      </c>
      <c r="L18" s="150" t="s">
        <v>232</v>
      </c>
      <c r="M18" s="90" t="s">
        <v>736</v>
      </c>
      <c r="N18" s="89">
        <v>892900</v>
      </c>
      <c r="O18" s="89">
        <v>10000</v>
      </c>
      <c r="P18" s="150" t="s">
        <v>277</v>
      </c>
      <c r="Q18" s="150" t="s">
        <v>278</v>
      </c>
      <c r="R18" s="150" t="s">
        <v>279</v>
      </c>
      <c r="S18" s="150" t="s">
        <v>280</v>
      </c>
      <c r="T18" s="150" t="s">
        <v>281</v>
      </c>
      <c r="U18" s="110"/>
      <c r="V18" s="110"/>
      <c r="W18" s="110"/>
      <c r="X18" s="110"/>
      <c r="Y18" s="110"/>
      <c r="Z18" s="150" t="s">
        <v>13</v>
      </c>
    </row>
    <row r="19" spans="1:26" s="2" customFormat="1" ht="408.95" customHeight="1">
      <c r="A19" s="123"/>
      <c r="B19" s="113"/>
      <c r="C19" s="91" t="s">
        <v>282</v>
      </c>
      <c r="D19" s="148" t="s">
        <v>283</v>
      </c>
      <c r="E19" s="113"/>
      <c r="F19" s="113"/>
      <c r="G19" s="113"/>
      <c r="H19" s="150" t="s">
        <v>12</v>
      </c>
      <c r="I19" s="150" t="s">
        <v>756</v>
      </c>
      <c r="J19" s="89" t="s">
        <v>757</v>
      </c>
      <c r="K19" s="154" t="s">
        <v>758</v>
      </c>
      <c r="L19" s="150" t="s">
        <v>232</v>
      </c>
      <c r="M19" s="90" t="s">
        <v>759</v>
      </c>
      <c r="N19" s="89">
        <v>93000</v>
      </c>
      <c r="O19" s="89">
        <v>25000</v>
      </c>
      <c r="P19" s="150" t="s">
        <v>760</v>
      </c>
      <c r="Q19" s="150" t="s">
        <v>761</v>
      </c>
      <c r="R19" s="150" t="s">
        <v>762</v>
      </c>
      <c r="S19" s="150" t="s">
        <v>763</v>
      </c>
      <c r="T19" s="150" t="s">
        <v>764</v>
      </c>
      <c r="U19" s="110"/>
      <c r="V19" s="110"/>
      <c r="W19" s="110"/>
      <c r="X19" s="110"/>
      <c r="Y19" s="110"/>
      <c r="Z19" s="89"/>
    </row>
    <row r="20" spans="1:26" s="2" customFormat="1" ht="408.75" customHeight="1">
      <c r="A20" s="123">
        <v>3</v>
      </c>
      <c r="B20" s="148" t="s">
        <v>64</v>
      </c>
      <c r="C20" s="91" t="s">
        <v>284</v>
      </c>
      <c r="D20" s="144" t="s">
        <v>65</v>
      </c>
      <c r="E20" s="110"/>
      <c r="F20" s="110"/>
      <c r="G20" s="110"/>
      <c r="H20" s="150" t="s">
        <v>12</v>
      </c>
      <c r="I20" s="150" t="s">
        <v>765</v>
      </c>
      <c r="J20" s="89" t="s">
        <v>716</v>
      </c>
      <c r="K20" s="154" t="s">
        <v>766</v>
      </c>
      <c r="L20" s="150" t="s">
        <v>232</v>
      </c>
      <c r="M20" s="90" t="s">
        <v>767</v>
      </c>
      <c r="N20" s="89">
        <v>1020000</v>
      </c>
      <c r="O20" s="89">
        <v>150000</v>
      </c>
      <c r="P20" s="150" t="s">
        <v>768</v>
      </c>
      <c r="Q20" s="150" t="s">
        <v>769</v>
      </c>
      <c r="R20" s="150" t="s">
        <v>770</v>
      </c>
      <c r="S20" s="150" t="s">
        <v>771</v>
      </c>
      <c r="T20" s="150" t="s">
        <v>768</v>
      </c>
      <c r="U20" s="150" t="s">
        <v>285</v>
      </c>
      <c r="V20" s="149" t="s">
        <v>772</v>
      </c>
      <c r="W20" s="150" t="s">
        <v>773</v>
      </c>
      <c r="X20" s="150" t="s">
        <v>774</v>
      </c>
      <c r="Y20" s="150" t="s">
        <v>286</v>
      </c>
      <c r="Z20" s="150" t="s">
        <v>26</v>
      </c>
    </row>
    <row r="21" spans="1:26" s="2" customFormat="1" ht="408.75" customHeight="1">
      <c r="A21" s="123"/>
      <c r="B21" s="113"/>
      <c r="C21" s="91" t="s">
        <v>287</v>
      </c>
      <c r="D21" s="144" t="s">
        <v>70</v>
      </c>
      <c r="E21" s="110"/>
      <c r="F21" s="110"/>
      <c r="G21" s="110"/>
      <c r="H21" s="150" t="s">
        <v>12</v>
      </c>
      <c r="I21" s="150" t="s">
        <v>775</v>
      </c>
      <c r="J21" s="89" t="s">
        <v>745</v>
      </c>
      <c r="K21" s="154" t="s">
        <v>776</v>
      </c>
      <c r="L21" s="150" t="s">
        <v>232</v>
      </c>
      <c r="M21" s="90" t="s">
        <v>747</v>
      </c>
      <c r="N21" s="89">
        <v>496000</v>
      </c>
      <c r="O21" s="89">
        <v>60000</v>
      </c>
      <c r="P21" s="150" t="s">
        <v>288</v>
      </c>
      <c r="Q21" s="150" t="s">
        <v>289</v>
      </c>
      <c r="R21" s="150" t="s">
        <v>290</v>
      </c>
      <c r="S21" s="150" t="s">
        <v>291</v>
      </c>
      <c r="T21" s="150" t="s">
        <v>292</v>
      </c>
      <c r="U21" s="150" t="s">
        <v>293</v>
      </c>
      <c r="V21" s="111"/>
      <c r="W21" s="150" t="s">
        <v>777</v>
      </c>
      <c r="X21" s="150" t="s">
        <v>778</v>
      </c>
      <c r="Y21" s="150" t="s">
        <v>294</v>
      </c>
      <c r="Z21" s="150" t="s">
        <v>13</v>
      </c>
    </row>
    <row r="22" spans="1:26" s="2" customFormat="1" ht="408" customHeight="1">
      <c r="A22" s="123"/>
      <c r="B22" s="113"/>
      <c r="C22" s="91" t="s">
        <v>295</v>
      </c>
      <c r="D22" s="144" t="s">
        <v>72</v>
      </c>
      <c r="E22" s="110"/>
      <c r="F22" s="110"/>
      <c r="G22" s="110"/>
      <c r="H22" s="150" t="s">
        <v>22</v>
      </c>
      <c r="I22" s="145" t="s">
        <v>296</v>
      </c>
      <c r="J22" s="86" t="s">
        <v>779</v>
      </c>
      <c r="K22" s="158" t="s">
        <v>780</v>
      </c>
      <c r="L22" s="145" t="s">
        <v>297</v>
      </c>
      <c r="M22" s="90" t="s">
        <v>781</v>
      </c>
      <c r="N22" s="89">
        <v>70000</v>
      </c>
      <c r="O22" s="89">
        <v>30000</v>
      </c>
      <c r="P22" s="145" t="s">
        <v>298</v>
      </c>
      <c r="Q22" s="145" t="s">
        <v>782</v>
      </c>
      <c r="R22" s="145" t="s">
        <v>783</v>
      </c>
      <c r="S22" s="145" t="s">
        <v>299</v>
      </c>
      <c r="T22" s="145" t="s">
        <v>784</v>
      </c>
      <c r="U22" s="150" t="s">
        <v>300</v>
      </c>
      <c r="V22" s="142" t="s">
        <v>38</v>
      </c>
      <c r="W22" s="150" t="s">
        <v>785</v>
      </c>
      <c r="X22" s="150" t="s">
        <v>786</v>
      </c>
      <c r="Y22" s="150" t="s">
        <v>301</v>
      </c>
      <c r="Z22" s="87"/>
    </row>
    <row r="23" spans="1:26" s="2" customFormat="1" ht="408.75" customHeight="1">
      <c r="A23" s="123"/>
      <c r="B23" s="113"/>
      <c r="C23" s="91" t="s">
        <v>302</v>
      </c>
      <c r="D23" s="144" t="s">
        <v>74</v>
      </c>
      <c r="E23" s="110"/>
      <c r="F23" s="110"/>
      <c r="G23" s="110"/>
      <c r="H23" s="159" t="s">
        <v>44</v>
      </c>
      <c r="I23" s="150" t="s">
        <v>787</v>
      </c>
      <c r="J23" s="150" t="s">
        <v>244</v>
      </c>
      <c r="K23" s="154" t="s">
        <v>788</v>
      </c>
      <c r="L23" s="150" t="s">
        <v>244</v>
      </c>
      <c r="M23" s="160" t="s">
        <v>244</v>
      </c>
      <c r="N23" s="89">
        <v>950000</v>
      </c>
      <c r="O23" s="89"/>
      <c r="P23" s="150" t="s">
        <v>303</v>
      </c>
      <c r="Q23" s="150" t="s">
        <v>304</v>
      </c>
      <c r="R23" s="150" t="s">
        <v>305</v>
      </c>
      <c r="S23" s="150" t="s">
        <v>306</v>
      </c>
      <c r="T23" s="150" t="s">
        <v>307</v>
      </c>
      <c r="U23" s="150" t="s">
        <v>244</v>
      </c>
      <c r="V23" s="112"/>
      <c r="W23" s="150" t="s">
        <v>789</v>
      </c>
      <c r="X23" s="150" t="s">
        <v>790</v>
      </c>
      <c r="Y23" s="150" t="s">
        <v>308</v>
      </c>
      <c r="Z23" s="87"/>
    </row>
    <row r="24" spans="1:26" s="2" customFormat="1" ht="409.5" customHeight="1">
      <c r="A24" s="87">
        <v>4</v>
      </c>
      <c r="B24" s="148" t="s">
        <v>76</v>
      </c>
      <c r="C24" s="113"/>
      <c r="D24" s="113"/>
      <c r="E24" s="113"/>
      <c r="F24" s="113"/>
      <c r="G24" s="113"/>
      <c r="H24" s="150" t="s">
        <v>22</v>
      </c>
      <c r="I24" s="152" t="s">
        <v>271</v>
      </c>
      <c r="J24" s="88" t="s">
        <v>779</v>
      </c>
      <c r="K24" s="27" t="s">
        <v>791</v>
      </c>
      <c r="L24" s="145" t="s">
        <v>309</v>
      </c>
      <c r="M24" s="90" t="s">
        <v>792</v>
      </c>
      <c r="N24" s="28">
        <v>872300</v>
      </c>
      <c r="O24" s="28">
        <v>120000</v>
      </c>
      <c r="P24" s="152" t="s">
        <v>793</v>
      </c>
      <c r="Q24" s="152" t="s">
        <v>794</v>
      </c>
      <c r="R24" s="152" t="s">
        <v>795</v>
      </c>
      <c r="S24" s="152" t="s">
        <v>796</v>
      </c>
      <c r="T24" s="152" t="s">
        <v>797</v>
      </c>
      <c r="U24" s="152" t="s">
        <v>310</v>
      </c>
      <c r="V24" s="145" t="s">
        <v>38</v>
      </c>
      <c r="W24" s="150" t="s">
        <v>798</v>
      </c>
      <c r="X24" s="150" t="s">
        <v>799</v>
      </c>
      <c r="Y24" s="145" t="s">
        <v>311</v>
      </c>
      <c r="Z24" s="152" t="s">
        <v>26</v>
      </c>
    </row>
    <row r="25" spans="1:26" s="2" customFormat="1" ht="296.25" customHeight="1">
      <c r="A25" s="125">
        <v>5</v>
      </c>
      <c r="B25" s="153" t="s">
        <v>78</v>
      </c>
      <c r="C25" s="91" t="s">
        <v>312</v>
      </c>
      <c r="D25" s="148" t="s">
        <v>800</v>
      </c>
      <c r="E25" s="113"/>
      <c r="F25" s="113"/>
      <c r="G25" s="113"/>
      <c r="H25" s="150" t="s">
        <v>12</v>
      </c>
      <c r="I25" s="150" t="s">
        <v>801</v>
      </c>
      <c r="J25" s="89" t="s">
        <v>802</v>
      </c>
      <c r="K25" s="154" t="s">
        <v>803</v>
      </c>
      <c r="L25" s="89" t="s">
        <v>313</v>
      </c>
      <c r="M25" s="90" t="s">
        <v>804</v>
      </c>
      <c r="N25" s="89">
        <v>303022</v>
      </c>
      <c r="O25" s="89">
        <v>25000</v>
      </c>
      <c r="P25" s="160" t="s">
        <v>805</v>
      </c>
      <c r="Q25" s="160" t="s">
        <v>806</v>
      </c>
      <c r="R25" s="160" t="s">
        <v>807</v>
      </c>
      <c r="S25" s="160" t="s">
        <v>808</v>
      </c>
      <c r="T25" s="160" t="s">
        <v>809</v>
      </c>
      <c r="U25" s="160" t="s">
        <v>314</v>
      </c>
      <c r="V25" s="150" t="s">
        <v>80</v>
      </c>
      <c r="W25" s="149" t="s">
        <v>228</v>
      </c>
      <c r="X25" s="149" t="s">
        <v>229</v>
      </c>
      <c r="Y25" s="150" t="s">
        <v>315</v>
      </c>
      <c r="Z25" s="89"/>
    </row>
    <row r="26" spans="1:26" s="2" customFormat="1" ht="289.5" customHeight="1">
      <c r="A26" s="126"/>
      <c r="B26" s="114"/>
      <c r="C26" s="91" t="s">
        <v>316</v>
      </c>
      <c r="D26" s="148" t="s">
        <v>810</v>
      </c>
      <c r="E26" s="113"/>
      <c r="F26" s="113"/>
      <c r="G26" s="113"/>
      <c r="H26" s="150" t="s">
        <v>12</v>
      </c>
      <c r="I26" s="150" t="s">
        <v>296</v>
      </c>
      <c r="J26" s="89" t="s">
        <v>725</v>
      </c>
      <c r="K26" s="154" t="s">
        <v>811</v>
      </c>
      <c r="L26" s="89" t="s">
        <v>313</v>
      </c>
      <c r="M26" s="90" t="s">
        <v>709</v>
      </c>
      <c r="N26" s="89">
        <v>88000</v>
      </c>
      <c r="O26" s="89">
        <v>12000</v>
      </c>
      <c r="P26" s="150" t="s">
        <v>812</v>
      </c>
      <c r="Q26" s="150" t="s">
        <v>813</v>
      </c>
      <c r="R26" s="150" t="s">
        <v>814</v>
      </c>
      <c r="S26" s="150" t="s">
        <v>815</v>
      </c>
      <c r="T26" s="150" t="s">
        <v>816</v>
      </c>
      <c r="U26" s="150" t="s">
        <v>817</v>
      </c>
      <c r="V26" s="150" t="s">
        <v>83</v>
      </c>
      <c r="W26" s="161"/>
      <c r="X26" s="161"/>
      <c r="Y26" s="150" t="s">
        <v>317</v>
      </c>
      <c r="Z26" s="89"/>
    </row>
    <row r="27" spans="1:26" s="2" customFormat="1" ht="360" customHeight="1">
      <c r="A27" s="126"/>
      <c r="B27" s="114"/>
      <c r="C27" s="91" t="s">
        <v>318</v>
      </c>
      <c r="D27" s="148" t="s">
        <v>818</v>
      </c>
      <c r="E27" s="113"/>
      <c r="F27" s="113"/>
      <c r="G27" s="113"/>
      <c r="H27" s="150" t="s">
        <v>12</v>
      </c>
      <c r="I27" s="150" t="s">
        <v>819</v>
      </c>
      <c r="J27" s="89" t="s">
        <v>802</v>
      </c>
      <c r="K27" s="154" t="s">
        <v>820</v>
      </c>
      <c r="L27" s="89" t="s">
        <v>313</v>
      </c>
      <c r="M27" s="90" t="s">
        <v>821</v>
      </c>
      <c r="N27" s="89">
        <v>160288</v>
      </c>
      <c r="O27" s="89">
        <v>20000</v>
      </c>
      <c r="P27" s="160" t="s">
        <v>822</v>
      </c>
      <c r="Q27" s="160" t="s">
        <v>823</v>
      </c>
      <c r="R27" s="160" t="s">
        <v>824</v>
      </c>
      <c r="S27" s="160" t="s">
        <v>825</v>
      </c>
      <c r="T27" s="160" t="s">
        <v>826</v>
      </c>
      <c r="U27" s="160" t="s">
        <v>827</v>
      </c>
      <c r="V27" s="150" t="s">
        <v>88</v>
      </c>
      <c r="W27" s="161"/>
      <c r="X27" s="161"/>
      <c r="Y27" s="150" t="s">
        <v>319</v>
      </c>
      <c r="Z27" s="89"/>
    </row>
    <row r="28" spans="1:26" s="2" customFormat="1" ht="291.75" customHeight="1">
      <c r="A28" s="127"/>
      <c r="B28" s="115"/>
      <c r="C28" s="91" t="s">
        <v>320</v>
      </c>
      <c r="D28" s="148" t="s">
        <v>91</v>
      </c>
      <c r="E28" s="113"/>
      <c r="F28" s="113"/>
      <c r="G28" s="113"/>
      <c r="H28" s="150" t="s">
        <v>22</v>
      </c>
      <c r="I28" s="150" t="s">
        <v>321</v>
      </c>
      <c r="J28" s="90" t="s">
        <v>828</v>
      </c>
      <c r="K28" s="154" t="s">
        <v>829</v>
      </c>
      <c r="L28" s="150" t="s">
        <v>309</v>
      </c>
      <c r="M28" s="90" t="s">
        <v>753</v>
      </c>
      <c r="N28" s="16">
        <v>172143</v>
      </c>
      <c r="O28" s="89">
        <v>20000</v>
      </c>
      <c r="P28" s="150" t="s">
        <v>322</v>
      </c>
      <c r="Q28" s="150" t="s">
        <v>323</v>
      </c>
      <c r="R28" s="150" t="s">
        <v>324</v>
      </c>
      <c r="S28" s="150" t="s">
        <v>325</v>
      </c>
      <c r="T28" s="150" t="s">
        <v>326</v>
      </c>
      <c r="U28" s="150" t="s">
        <v>327</v>
      </c>
      <c r="V28" s="150" t="s">
        <v>92</v>
      </c>
      <c r="W28" s="162"/>
      <c r="X28" s="162"/>
      <c r="Y28" s="150" t="s">
        <v>328</v>
      </c>
      <c r="Z28" s="145" t="s">
        <v>18</v>
      </c>
    </row>
    <row r="29" spans="1:26" s="2" customFormat="1" ht="129" customHeight="1">
      <c r="A29" s="147" t="s">
        <v>62</v>
      </c>
      <c r="B29" s="148" t="s">
        <v>329</v>
      </c>
      <c r="C29" s="113"/>
      <c r="D29" s="113"/>
      <c r="E29" s="113"/>
      <c r="F29" s="113"/>
      <c r="G29" s="113"/>
      <c r="H29" s="88">
        <v>4</v>
      </c>
      <c r="I29" s="88">
        <v>12</v>
      </c>
      <c r="J29" s="88"/>
      <c r="K29" s="26"/>
      <c r="L29" s="88"/>
      <c r="M29" s="91"/>
      <c r="N29" s="16">
        <f>SUM(N30:N41)</f>
        <v>4705120.97</v>
      </c>
      <c r="O29" s="16">
        <f>SUM(O30:O41)</f>
        <v>678106</v>
      </c>
      <c r="P29" s="88"/>
      <c r="Q29" s="88"/>
      <c r="R29" s="88"/>
      <c r="S29" s="88"/>
      <c r="T29" s="88"/>
      <c r="U29" s="88"/>
      <c r="V29" s="88"/>
      <c r="W29" s="88"/>
      <c r="X29" s="88"/>
      <c r="Y29" s="88"/>
      <c r="Z29" s="87"/>
    </row>
    <row r="30" spans="1:26" s="2" customFormat="1" ht="408" customHeight="1">
      <c r="A30" s="123">
        <v>6</v>
      </c>
      <c r="B30" s="141" t="s">
        <v>96</v>
      </c>
      <c r="C30" s="90" t="str">
        <f>A30&amp;"-1"</f>
        <v>6-1</v>
      </c>
      <c r="D30" s="141" t="s">
        <v>97</v>
      </c>
      <c r="E30" s="108"/>
      <c r="F30" s="108"/>
      <c r="G30" s="108"/>
      <c r="H30" s="150" t="s">
        <v>12</v>
      </c>
      <c r="I30" s="150" t="s">
        <v>296</v>
      </c>
      <c r="J30" s="89" t="s">
        <v>830</v>
      </c>
      <c r="K30" s="163" t="s">
        <v>831</v>
      </c>
      <c r="L30" s="89" t="s">
        <v>313</v>
      </c>
      <c r="M30" s="90" t="s">
        <v>832</v>
      </c>
      <c r="N30" s="89">
        <v>55022.97</v>
      </c>
      <c r="O30" s="89">
        <v>25000</v>
      </c>
      <c r="P30" s="164" t="s">
        <v>833</v>
      </c>
      <c r="Q30" s="164" t="s">
        <v>834</v>
      </c>
      <c r="R30" s="164" t="s">
        <v>835</v>
      </c>
      <c r="S30" s="164" t="s">
        <v>836</v>
      </c>
      <c r="T30" s="164" t="s">
        <v>833</v>
      </c>
      <c r="U30" s="144" t="s">
        <v>330</v>
      </c>
      <c r="V30" s="144" t="s">
        <v>98</v>
      </c>
      <c r="W30" s="144" t="s">
        <v>837</v>
      </c>
      <c r="X30" s="144" t="s">
        <v>838</v>
      </c>
      <c r="Y30" s="165" t="s">
        <v>331</v>
      </c>
      <c r="Z30" s="89"/>
    </row>
    <row r="31" spans="1:26" s="2" customFormat="1" ht="348" customHeight="1">
      <c r="A31" s="123"/>
      <c r="B31" s="108"/>
      <c r="C31" s="90" t="str">
        <f>A30&amp;"-2"</f>
        <v>6-2</v>
      </c>
      <c r="D31" s="141" t="s">
        <v>100</v>
      </c>
      <c r="E31" s="108"/>
      <c r="F31" s="108"/>
      <c r="G31" s="108"/>
      <c r="H31" s="150" t="s">
        <v>12</v>
      </c>
      <c r="I31" s="160" t="s">
        <v>296</v>
      </c>
      <c r="J31" s="86" t="s">
        <v>839</v>
      </c>
      <c r="K31" s="158" t="s">
        <v>840</v>
      </c>
      <c r="L31" s="90" t="s">
        <v>313</v>
      </c>
      <c r="M31" s="29" t="s">
        <v>841</v>
      </c>
      <c r="N31" s="16">
        <v>48194</v>
      </c>
      <c r="O31" s="16">
        <v>24877</v>
      </c>
      <c r="P31" s="160" t="s">
        <v>842</v>
      </c>
      <c r="Q31" s="160" t="s">
        <v>332</v>
      </c>
      <c r="R31" s="160" t="s">
        <v>843</v>
      </c>
      <c r="S31" s="160" t="s">
        <v>844</v>
      </c>
      <c r="T31" s="160" t="s">
        <v>845</v>
      </c>
      <c r="U31" s="110"/>
      <c r="V31" s="110"/>
      <c r="W31" s="110"/>
      <c r="X31" s="110"/>
      <c r="Y31" s="111"/>
      <c r="Z31" s="41"/>
    </row>
    <row r="32" spans="1:26" s="2" customFormat="1" ht="219" customHeight="1">
      <c r="A32" s="123">
        <v>6</v>
      </c>
      <c r="B32" s="141" t="s">
        <v>96</v>
      </c>
      <c r="C32" s="90" t="str">
        <f>A30&amp;"-3"</f>
        <v>6-3</v>
      </c>
      <c r="D32" s="141" t="s">
        <v>102</v>
      </c>
      <c r="E32" s="108"/>
      <c r="F32" s="108"/>
      <c r="G32" s="108"/>
      <c r="H32" s="150" t="s">
        <v>22</v>
      </c>
      <c r="I32" s="150" t="s">
        <v>296</v>
      </c>
      <c r="J32" s="89" t="s">
        <v>846</v>
      </c>
      <c r="K32" s="166" t="s">
        <v>847</v>
      </c>
      <c r="L32" s="167" t="s">
        <v>309</v>
      </c>
      <c r="M32" s="91" t="s">
        <v>781</v>
      </c>
      <c r="N32" s="16">
        <v>40000</v>
      </c>
      <c r="O32" s="89">
        <v>40000</v>
      </c>
      <c r="P32" s="168" t="s">
        <v>333</v>
      </c>
      <c r="Q32" s="160" t="s">
        <v>334</v>
      </c>
      <c r="R32" s="160" t="s">
        <v>848</v>
      </c>
      <c r="S32" s="160" t="s">
        <v>333</v>
      </c>
      <c r="T32" s="90" t="s">
        <v>261</v>
      </c>
      <c r="U32" s="168" t="s">
        <v>330</v>
      </c>
      <c r="V32" s="169" t="s">
        <v>11</v>
      </c>
      <c r="W32" s="150" t="s">
        <v>849</v>
      </c>
      <c r="X32" s="150" t="s">
        <v>850</v>
      </c>
      <c r="Y32" s="145" t="s">
        <v>335</v>
      </c>
      <c r="Z32" s="150" t="s">
        <v>36</v>
      </c>
    </row>
    <row r="33" spans="1:26" s="2" customFormat="1" ht="219" customHeight="1">
      <c r="A33" s="123"/>
      <c r="B33" s="108"/>
      <c r="C33" s="90" t="str">
        <f>A30&amp;"-4"</f>
        <v>6-4</v>
      </c>
      <c r="D33" s="141" t="s">
        <v>104</v>
      </c>
      <c r="E33" s="108"/>
      <c r="F33" s="108"/>
      <c r="G33" s="108"/>
      <c r="H33" s="150" t="s">
        <v>22</v>
      </c>
      <c r="I33" s="168" t="s">
        <v>296</v>
      </c>
      <c r="J33" s="89" t="s">
        <v>846</v>
      </c>
      <c r="K33" s="166" t="s">
        <v>851</v>
      </c>
      <c r="L33" s="167" t="s">
        <v>309</v>
      </c>
      <c r="M33" s="91" t="s">
        <v>852</v>
      </c>
      <c r="N33" s="16">
        <v>15000</v>
      </c>
      <c r="O33" s="16">
        <v>10000</v>
      </c>
      <c r="P33" s="168" t="s">
        <v>333</v>
      </c>
      <c r="Q33" s="168" t="s">
        <v>336</v>
      </c>
      <c r="R33" s="168" t="s">
        <v>337</v>
      </c>
      <c r="S33" s="160" t="s">
        <v>338</v>
      </c>
      <c r="T33" s="168" t="s">
        <v>333</v>
      </c>
      <c r="U33" s="168" t="s">
        <v>330</v>
      </c>
      <c r="V33" s="170"/>
      <c r="W33" s="145" t="s">
        <v>837</v>
      </c>
      <c r="X33" s="145" t="s">
        <v>838</v>
      </c>
      <c r="Y33" s="145" t="s">
        <v>339</v>
      </c>
      <c r="Z33" s="145" t="s">
        <v>36</v>
      </c>
    </row>
    <row r="34" spans="1:26" s="2" customFormat="1" ht="222" customHeight="1">
      <c r="A34" s="123"/>
      <c r="B34" s="108"/>
      <c r="C34" s="90" t="str">
        <f>A30&amp;"-5"</f>
        <v>6-5</v>
      </c>
      <c r="D34" s="141" t="s">
        <v>108</v>
      </c>
      <c r="E34" s="108"/>
      <c r="F34" s="108"/>
      <c r="G34" s="108"/>
      <c r="H34" s="150" t="s">
        <v>22</v>
      </c>
      <c r="I34" s="160" t="s">
        <v>296</v>
      </c>
      <c r="J34" s="86" t="s">
        <v>853</v>
      </c>
      <c r="K34" s="158" t="s">
        <v>854</v>
      </c>
      <c r="L34" s="160" t="s">
        <v>309</v>
      </c>
      <c r="M34" s="29" t="s">
        <v>855</v>
      </c>
      <c r="N34" s="16">
        <v>20000</v>
      </c>
      <c r="O34" s="16">
        <v>10000</v>
      </c>
      <c r="P34" s="160" t="s">
        <v>338</v>
      </c>
      <c r="Q34" s="160" t="s">
        <v>340</v>
      </c>
      <c r="R34" s="160" t="s">
        <v>336</v>
      </c>
      <c r="S34" s="160" t="s">
        <v>337</v>
      </c>
      <c r="T34" s="160" t="s">
        <v>338</v>
      </c>
      <c r="U34" s="145" t="s">
        <v>330</v>
      </c>
      <c r="V34" s="170"/>
      <c r="W34" s="145" t="s">
        <v>837</v>
      </c>
      <c r="X34" s="145" t="s">
        <v>838</v>
      </c>
      <c r="Y34" s="145" t="s">
        <v>341</v>
      </c>
      <c r="Z34" s="145" t="s">
        <v>36</v>
      </c>
    </row>
    <row r="35" spans="1:26" s="2" customFormat="1" ht="334.5" customHeight="1">
      <c r="A35" s="123"/>
      <c r="B35" s="108"/>
      <c r="C35" s="90" t="str">
        <f>A30&amp;"-6"</f>
        <v>6-6</v>
      </c>
      <c r="D35" s="141" t="s">
        <v>110</v>
      </c>
      <c r="E35" s="108"/>
      <c r="F35" s="108"/>
      <c r="G35" s="108"/>
      <c r="H35" s="150" t="s">
        <v>22</v>
      </c>
      <c r="I35" s="160" t="s">
        <v>296</v>
      </c>
      <c r="J35" s="86" t="s">
        <v>779</v>
      </c>
      <c r="K35" s="158" t="s">
        <v>856</v>
      </c>
      <c r="L35" s="160" t="s">
        <v>297</v>
      </c>
      <c r="M35" s="90" t="s">
        <v>781</v>
      </c>
      <c r="N35" s="90">
        <v>63542</v>
      </c>
      <c r="O35" s="90">
        <v>6000</v>
      </c>
      <c r="P35" s="160" t="s">
        <v>342</v>
      </c>
      <c r="Q35" s="160" t="s">
        <v>343</v>
      </c>
      <c r="R35" s="160" t="s">
        <v>344</v>
      </c>
      <c r="S35" s="160" t="s">
        <v>345</v>
      </c>
      <c r="T35" s="160" t="s">
        <v>346</v>
      </c>
      <c r="U35" s="160" t="s">
        <v>347</v>
      </c>
      <c r="V35" s="170"/>
      <c r="W35" s="145" t="s">
        <v>348</v>
      </c>
      <c r="X35" s="145" t="s">
        <v>296</v>
      </c>
      <c r="Y35" s="145" t="s">
        <v>349</v>
      </c>
      <c r="Z35" s="145" t="s">
        <v>36</v>
      </c>
    </row>
    <row r="36" spans="1:26" s="2" customFormat="1" ht="379.5" customHeight="1">
      <c r="A36" s="123">
        <v>7</v>
      </c>
      <c r="B36" s="148" t="s">
        <v>9</v>
      </c>
      <c r="C36" s="90" t="s">
        <v>350</v>
      </c>
      <c r="D36" s="148" t="s">
        <v>10</v>
      </c>
      <c r="E36" s="113"/>
      <c r="F36" s="113"/>
      <c r="G36" s="113"/>
      <c r="H36" s="150" t="s">
        <v>12</v>
      </c>
      <c r="I36" s="150" t="s">
        <v>296</v>
      </c>
      <c r="J36" s="89" t="s">
        <v>857</v>
      </c>
      <c r="K36" s="166" t="s">
        <v>858</v>
      </c>
      <c r="L36" s="168" t="s">
        <v>297</v>
      </c>
      <c r="M36" s="91" t="s">
        <v>859</v>
      </c>
      <c r="N36" s="16">
        <v>3200000</v>
      </c>
      <c r="O36" s="16">
        <v>300000</v>
      </c>
      <c r="P36" s="168" t="s">
        <v>351</v>
      </c>
      <c r="Q36" s="168" t="s">
        <v>352</v>
      </c>
      <c r="R36" s="168" t="s">
        <v>353</v>
      </c>
      <c r="S36" s="168" t="s">
        <v>354</v>
      </c>
      <c r="T36" s="168" t="s">
        <v>355</v>
      </c>
      <c r="U36" s="168" t="s">
        <v>330</v>
      </c>
      <c r="V36" s="170"/>
      <c r="W36" s="168" t="s">
        <v>837</v>
      </c>
      <c r="X36" s="168" t="s">
        <v>838</v>
      </c>
      <c r="Y36" s="145" t="s">
        <v>356</v>
      </c>
      <c r="Z36" s="145" t="s">
        <v>13</v>
      </c>
    </row>
    <row r="37" spans="1:26" s="2" customFormat="1" ht="317.25" customHeight="1">
      <c r="A37" s="123"/>
      <c r="B37" s="113"/>
      <c r="C37" s="90" t="s">
        <v>357</v>
      </c>
      <c r="D37" s="148" t="s">
        <v>16</v>
      </c>
      <c r="E37" s="113"/>
      <c r="F37" s="113"/>
      <c r="G37" s="113"/>
      <c r="H37" s="168" t="s">
        <v>22</v>
      </c>
      <c r="I37" s="168" t="s">
        <v>296</v>
      </c>
      <c r="J37" s="16" t="s">
        <v>846</v>
      </c>
      <c r="K37" s="166" t="s">
        <v>860</v>
      </c>
      <c r="L37" s="150" t="s">
        <v>309</v>
      </c>
      <c r="M37" s="90" t="s">
        <v>852</v>
      </c>
      <c r="N37" s="16">
        <v>40580</v>
      </c>
      <c r="O37" s="16">
        <v>40580</v>
      </c>
      <c r="P37" s="150" t="s">
        <v>358</v>
      </c>
      <c r="Q37" s="150" t="s">
        <v>359</v>
      </c>
      <c r="R37" s="150" t="s">
        <v>360</v>
      </c>
      <c r="S37" s="171" t="s">
        <v>361</v>
      </c>
      <c r="T37" s="89" t="s">
        <v>261</v>
      </c>
      <c r="U37" s="168" t="s">
        <v>330</v>
      </c>
      <c r="V37" s="170"/>
      <c r="W37" s="160" t="s">
        <v>362</v>
      </c>
      <c r="X37" s="145" t="s">
        <v>861</v>
      </c>
      <c r="Y37" s="145" t="s">
        <v>363</v>
      </c>
      <c r="Z37" s="145" t="s">
        <v>13</v>
      </c>
    </row>
    <row r="38" spans="1:26" s="2" customFormat="1" ht="317.25" customHeight="1">
      <c r="A38" s="87">
        <v>8</v>
      </c>
      <c r="B38" s="141" t="s">
        <v>21</v>
      </c>
      <c r="C38" s="108"/>
      <c r="D38" s="108"/>
      <c r="E38" s="108"/>
      <c r="F38" s="108"/>
      <c r="G38" s="108"/>
      <c r="H38" s="150" t="s">
        <v>22</v>
      </c>
      <c r="I38" s="160" t="s">
        <v>296</v>
      </c>
      <c r="J38" s="86" t="s">
        <v>853</v>
      </c>
      <c r="K38" s="158" t="s">
        <v>862</v>
      </c>
      <c r="L38" s="160" t="s">
        <v>309</v>
      </c>
      <c r="M38" s="29" t="s">
        <v>863</v>
      </c>
      <c r="N38" s="16">
        <v>6520</v>
      </c>
      <c r="O38" s="16">
        <v>4000</v>
      </c>
      <c r="P38" s="160" t="s">
        <v>864</v>
      </c>
      <c r="Q38" s="160" t="s">
        <v>364</v>
      </c>
      <c r="R38" s="160" t="s">
        <v>365</v>
      </c>
      <c r="S38" s="145" t="s">
        <v>865</v>
      </c>
      <c r="T38" s="145" t="s">
        <v>866</v>
      </c>
      <c r="U38" s="145" t="s">
        <v>330</v>
      </c>
      <c r="V38" s="172"/>
      <c r="W38" s="173" t="s">
        <v>348</v>
      </c>
      <c r="X38" s="145" t="s">
        <v>296</v>
      </c>
      <c r="Y38" s="145" t="s">
        <v>366</v>
      </c>
      <c r="Z38" s="86"/>
    </row>
    <row r="39" spans="1:26" s="2" customFormat="1" ht="258" customHeight="1">
      <c r="A39" s="123">
        <v>9</v>
      </c>
      <c r="B39" s="141" t="s">
        <v>27</v>
      </c>
      <c r="C39" s="90" t="str">
        <f>A39&amp;"-1"</f>
        <v>9-1</v>
      </c>
      <c r="D39" s="141" t="s">
        <v>28</v>
      </c>
      <c r="E39" s="108"/>
      <c r="F39" s="108"/>
      <c r="G39" s="108"/>
      <c r="H39" s="150" t="s">
        <v>12</v>
      </c>
      <c r="I39" s="160" t="s">
        <v>296</v>
      </c>
      <c r="J39" s="86" t="s">
        <v>839</v>
      </c>
      <c r="K39" s="158" t="s">
        <v>867</v>
      </c>
      <c r="L39" s="90" t="s">
        <v>313</v>
      </c>
      <c r="M39" s="29" t="s">
        <v>868</v>
      </c>
      <c r="N39" s="16">
        <v>368613</v>
      </c>
      <c r="O39" s="16">
        <v>80000</v>
      </c>
      <c r="P39" s="160" t="s">
        <v>869</v>
      </c>
      <c r="Q39" s="160" t="s">
        <v>870</v>
      </c>
      <c r="R39" s="160" t="s">
        <v>871</v>
      </c>
      <c r="S39" s="160" t="s">
        <v>872</v>
      </c>
      <c r="T39" s="160" t="s">
        <v>873</v>
      </c>
      <c r="U39" s="145" t="s">
        <v>367</v>
      </c>
      <c r="V39" s="141" t="s">
        <v>29</v>
      </c>
      <c r="W39" s="142" t="s">
        <v>348</v>
      </c>
      <c r="X39" s="142" t="s">
        <v>368</v>
      </c>
      <c r="Y39" s="145" t="s">
        <v>369</v>
      </c>
      <c r="Z39" s="174" t="s">
        <v>13</v>
      </c>
    </row>
    <row r="40" spans="1:26" s="2" customFormat="1" ht="255.95" customHeight="1">
      <c r="A40" s="123"/>
      <c r="B40" s="108"/>
      <c r="C40" s="90" t="str">
        <f>A39&amp;"-2"</f>
        <v>9-2</v>
      </c>
      <c r="D40" s="141" t="s">
        <v>32</v>
      </c>
      <c r="E40" s="108"/>
      <c r="F40" s="108"/>
      <c r="G40" s="108"/>
      <c r="H40" s="150" t="s">
        <v>12</v>
      </c>
      <c r="I40" s="160" t="s">
        <v>296</v>
      </c>
      <c r="J40" s="86" t="s">
        <v>874</v>
      </c>
      <c r="K40" s="158" t="s">
        <v>875</v>
      </c>
      <c r="L40" s="160" t="s">
        <v>309</v>
      </c>
      <c r="M40" s="29" t="s">
        <v>876</v>
      </c>
      <c r="N40" s="16">
        <v>247649</v>
      </c>
      <c r="O40" s="16">
        <v>87649</v>
      </c>
      <c r="P40" s="160" t="s">
        <v>370</v>
      </c>
      <c r="Q40" s="160" t="s">
        <v>371</v>
      </c>
      <c r="R40" s="160" t="s">
        <v>372</v>
      </c>
      <c r="S40" s="90" t="s">
        <v>261</v>
      </c>
      <c r="T40" s="90" t="s">
        <v>261</v>
      </c>
      <c r="U40" s="145" t="s">
        <v>373</v>
      </c>
      <c r="V40" s="108"/>
      <c r="W40" s="175"/>
      <c r="X40" s="175"/>
      <c r="Y40" s="145" t="s">
        <v>369</v>
      </c>
      <c r="Z40" s="41"/>
    </row>
    <row r="41" spans="1:26" s="2" customFormat="1" ht="294" customHeight="1">
      <c r="A41" s="123"/>
      <c r="B41" s="108"/>
      <c r="C41" s="90" t="str">
        <f>A39&amp;"-3"</f>
        <v>9-3</v>
      </c>
      <c r="D41" s="141" t="s">
        <v>35</v>
      </c>
      <c r="E41" s="108"/>
      <c r="F41" s="108"/>
      <c r="G41" s="108"/>
      <c r="H41" s="150" t="s">
        <v>22</v>
      </c>
      <c r="I41" s="160" t="s">
        <v>296</v>
      </c>
      <c r="J41" s="86" t="s">
        <v>734</v>
      </c>
      <c r="K41" s="158" t="s">
        <v>877</v>
      </c>
      <c r="L41" s="160" t="s">
        <v>309</v>
      </c>
      <c r="M41" s="90" t="s">
        <v>736</v>
      </c>
      <c r="N41" s="90">
        <v>600000</v>
      </c>
      <c r="O41" s="90">
        <v>50000</v>
      </c>
      <c r="P41" s="160" t="s">
        <v>374</v>
      </c>
      <c r="Q41" s="160" t="s">
        <v>375</v>
      </c>
      <c r="R41" s="160" t="s">
        <v>376</v>
      </c>
      <c r="S41" s="160" t="s">
        <v>377</v>
      </c>
      <c r="T41" s="160" t="s">
        <v>378</v>
      </c>
      <c r="U41" s="145" t="s">
        <v>373</v>
      </c>
      <c r="V41" s="108"/>
      <c r="W41" s="176"/>
      <c r="X41" s="176"/>
      <c r="Y41" s="145" t="s">
        <v>379</v>
      </c>
      <c r="Z41" s="174" t="s">
        <v>36</v>
      </c>
    </row>
    <row r="42" spans="1:26" s="2" customFormat="1" ht="101.1" customHeight="1">
      <c r="A42" s="147" t="s">
        <v>39</v>
      </c>
      <c r="B42" s="148" t="s">
        <v>380</v>
      </c>
      <c r="C42" s="113"/>
      <c r="D42" s="113"/>
      <c r="E42" s="113"/>
      <c r="F42" s="113"/>
      <c r="G42" s="113"/>
      <c r="H42" s="88">
        <f>H43+H49+H83+H104</f>
        <v>18</v>
      </c>
      <c r="I42" s="88">
        <f>I43+I49+I83+I104</f>
        <v>62</v>
      </c>
      <c r="J42" s="88"/>
      <c r="K42" s="26"/>
      <c r="L42" s="88"/>
      <c r="M42" s="91"/>
      <c r="N42" s="16">
        <f>N43+N49+N83+N104</f>
        <v>20326878.370000001</v>
      </c>
      <c r="O42" s="16">
        <f>O43+O49+O83+O104</f>
        <v>2914158.15</v>
      </c>
      <c r="P42" s="88"/>
      <c r="Q42" s="88"/>
      <c r="R42" s="88"/>
      <c r="S42" s="88"/>
      <c r="T42" s="88"/>
      <c r="U42" s="88"/>
      <c r="V42" s="88"/>
      <c r="W42" s="88"/>
      <c r="X42" s="88"/>
      <c r="Y42" s="88"/>
      <c r="Z42" s="87"/>
    </row>
    <row r="43" spans="1:26" s="2" customFormat="1" ht="105.95" customHeight="1">
      <c r="A43" s="147" t="s">
        <v>19</v>
      </c>
      <c r="B43" s="148" t="s">
        <v>381</v>
      </c>
      <c r="C43" s="113"/>
      <c r="D43" s="113"/>
      <c r="E43" s="113"/>
      <c r="F43" s="113"/>
      <c r="G43" s="113"/>
      <c r="H43" s="88">
        <v>2</v>
      </c>
      <c r="I43" s="88">
        <v>5</v>
      </c>
      <c r="J43" s="88"/>
      <c r="K43" s="26"/>
      <c r="L43" s="88"/>
      <c r="M43" s="91"/>
      <c r="N43" s="16">
        <f>SUM(N44:N48)</f>
        <v>1130641</v>
      </c>
      <c r="O43" s="16">
        <f>SUM(O44:O48)</f>
        <v>256752.9</v>
      </c>
      <c r="P43" s="88"/>
      <c r="Q43" s="88"/>
      <c r="R43" s="88"/>
      <c r="S43" s="88"/>
      <c r="T43" s="88"/>
      <c r="U43" s="88"/>
      <c r="V43" s="88"/>
      <c r="W43" s="88"/>
      <c r="X43" s="88"/>
      <c r="Y43" s="88"/>
      <c r="Z43" s="87"/>
    </row>
    <row r="44" spans="1:26" s="2" customFormat="1" ht="369" customHeight="1">
      <c r="A44" s="123">
        <v>10</v>
      </c>
      <c r="B44" s="148" t="s">
        <v>45</v>
      </c>
      <c r="C44" s="90" t="str">
        <f>A44&amp;"-1"</f>
        <v>10-1</v>
      </c>
      <c r="D44" s="144" t="s">
        <v>46</v>
      </c>
      <c r="E44" s="110"/>
      <c r="F44" s="110"/>
      <c r="G44" s="110"/>
      <c r="H44" s="150" t="s">
        <v>12</v>
      </c>
      <c r="I44" s="177" t="s">
        <v>382</v>
      </c>
      <c r="J44" s="94" t="s">
        <v>878</v>
      </c>
      <c r="K44" s="178" t="s">
        <v>879</v>
      </c>
      <c r="L44" s="150" t="s">
        <v>232</v>
      </c>
      <c r="M44" s="90" t="s">
        <v>880</v>
      </c>
      <c r="N44" s="30">
        <v>8887</v>
      </c>
      <c r="O44" s="30">
        <v>8887</v>
      </c>
      <c r="P44" s="159" t="s">
        <v>881</v>
      </c>
      <c r="Q44" s="159" t="s">
        <v>882</v>
      </c>
      <c r="R44" s="159" t="s">
        <v>883</v>
      </c>
      <c r="S44" s="159" t="s">
        <v>383</v>
      </c>
      <c r="T44" s="40" t="s">
        <v>261</v>
      </c>
      <c r="U44" s="177" t="s">
        <v>884</v>
      </c>
      <c r="V44" s="179" t="s">
        <v>47</v>
      </c>
      <c r="W44" s="177" t="s">
        <v>885</v>
      </c>
      <c r="X44" s="159" t="s">
        <v>886</v>
      </c>
      <c r="Y44" s="152" t="s">
        <v>384</v>
      </c>
      <c r="Z44" s="145" t="s">
        <v>36</v>
      </c>
    </row>
    <row r="45" spans="1:26" s="2" customFormat="1" ht="300.95" customHeight="1">
      <c r="A45" s="123"/>
      <c r="B45" s="113"/>
      <c r="C45" s="90" t="str">
        <f>A44&amp;"-2"</f>
        <v>10-2</v>
      </c>
      <c r="D45" s="141" t="s">
        <v>51</v>
      </c>
      <c r="E45" s="108"/>
      <c r="F45" s="108"/>
      <c r="G45" s="108"/>
      <c r="H45" s="150" t="s">
        <v>22</v>
      </c>
      <c r="I45" s="180" t="s">
        <v>258</v>
      </c>
      <c r="J45" s="31" t="s">
        <v>828</v>
      </c>
      <c r="K45" s="181" t="s">
        <v>887</v>
      </c>
      <c r="L45" s="182" t="s">
        <v>297</v>
      </c>
      <c r="M45" s="32" t="s">
        <v>736</v>
      </c>
      <c r="N45" s="33">
        <v>235600</v>
      </c>
      <c r="O45" s="33">
        <v>30000</v>
      </c>
      <c r="P45" s="183" t="s">
        <v>385</v>
      </c>
      <c r="Q45" s="183" t="s">
        <v>386</v>
      </c>
      <c r="R45" s="183" t="s">
        <v>387</v>
      </c>
      <c r="S45" s="183" t="s">
        <v>388</v>
      </c>
      <c r="T45" s="183" t="s">
        <v>389</v>
      </c>
      <c r="U45" s="184" t="s">
        <v>390</v>
      </c>
      <c r="V45" s="119"/>
      <c r="W45" s="184" t="s">
        <v>391</v>
      </c>
      <c r="X45" s="180" t="s">
        <v>258</v>
      </c>
      <c r="Y45" s="152" t="s">
        <v>384</v>
      </c>
      <c r="Z45" s="145" t="s">
        <v>18</v>
      </c>
    </row>
    <row r="46" spans="1:26" s="2" customFormat="1" ht="363" customHeight="1">
      <c r="A46" s="123"/>
      <c r="B46" s="113"/>
      <c r="C46" s="90" t="str">
        <f>A44&amp;"-3"</f>
        <v>10-3</v>
      </c>
      <c r="D46" s="113" t="s">
        <v>888</v>
      </c>
      <c r="E46" s="113"/>
      <c r="F46" s="113"/>
      <c r="G46" s="113"/>
      <c r="H46" s="180" t="s">
        <v>12</v>
      </c>
      <c r="I46" s="31" t="s">
        <v>889</v>
      </c>
      <c r="J46" s="31" t="s">
        <v>757</v>
      </c>
      <c r="K46" s="181" t="s">
        <v>890</v>
      </c>
      <c r="L46" s="182" t="s">
        <v>297</v>
      </c>
      <c r="M46" s="32" t="s">
        <v>891</v>
      </c>
      <c r="N46" s="33">
        <v>800000</v>
      </c>
      <c r="O46" s="33">
        <v>150000</v>
      </c>
      <c r="P46" s="183" t="s">
        <v>892</v>
      </c>
      <c r="Q46" s="183" t="s">
        <v>392</v>
      </c>
      <c r="R46" s="183" t="s">
        <v>893</v>
      </c>
      <c r="S46" s="183" t="s">
        <v>894</v>
      </c>
      <c r="T46" s="183" t="s">
        <v>895</v>
      </c>
      <c r="U46" s="184" t="s">
        <v>393</v>
      </c>
      <c r="V46" s="119"/>
      <c r="W46" s="184" t="s">
        <v>896</v>
      </c>
      <c r="X46" s="185" t="s">
        <v>897</v>
      </c>
      <c r="Y46" s="180" t="s">
        <v>384</v>
      </c>
      <c r="Z46" s="185" t="s">
        <v>13</v>
      </c>
    </row>
    <row r="47" spans="1:26" s="2" customFormat="1" ht="273" customHeight="1">
      <c r="A47" s="123">
        <v>11</v>
      </c>
      <c r="B47" s="148" t="s">
        <v>55</v>
      </c>
      <c r="C47" s="90" t="s">
        <v>394</v>
      </c>
      <c r="D47" s="113" t="s">
        <v>898</v>
      </c>
      <c r="E47" s="113"/>
      <c r="F47" s="113"/>
      <c r="G47" s="113"/>
      <c r="H47" s="180" t="s">
        <v>12</v>
      </c>
      <c r="I47" s="31" t="s">
        <v>889</v>
      </c>
      <c r="J47" s="31" t="s">
        <v>878</v>
      </c>
      <c r="K47" s="181" t="s">
        <v>899</v>
      </c>
      <c r="L47" s="182" t="s">
        <v>232</v>
      </c>
      <c r="M47" s="32" t="s">
        <v>900</v>
      </c>
      <c r="N47" s="33">
        <v>14095</v>
      </c>
      <c r="O47" s="33">
        <v>6952</v>
      </c>
      <c r="P47" s="183" t="s">
        <v>395</v>
      </c>
      <c r="Q47" s="183" t="s">
        <v>901</v>
      </c>
      <c r="R47" s="183" t="s">
        <v>902</v>
      </c>
      <c r="S47" s="183" t="s">
        <v>903</v>
      </c>
      <c r="T47" s="183" t="s">
        <v>395</v>
      </c>
      <c r="U47" s="184" t="s">
        <v>244</v>
      </c>
      <c r="V47" s="184" t="s">
        <v>57</v>
      </c>
      <c r="W47" s="186" t="s">
        <v>896</v>
      </c>
      <c r="X47" s="185" t="s">
        <v>897</v>
      </c>
      <c r="Y47" s="180" t="s">
        <v>396</v>
      </c>
      <c r="Z47" s="185" t="s">
        <v>36</v>
      </c>
    </row>
    <row r="48" spans="1:26" s="2" customFormat="1" ht="264.75" customHeight="1">
      <c r="A48" s="123"/>
      <c r="B48" s="113"/>
      <c r="C48" s="15" t="str">
        <f>A47&amp;"-2"</f>
        <v>11-2</v>
      </c>
      <c r="D48" s="144" t="s">
        <v>59</v>
      </c>
      <c r="E48" s="110"/>
      <c r="F48" s="110"/>
      <c r="G48" s="110"/>
      <c r="H48" s="168" t="s">
        <v>12</v>
      </c>
      <c r="I48" s="34" t="s">
        <v>889</v>
      </c>
      <c r="J48" s="90" t="s">
        <v>904</v>
      </c>
      <c r="K48" s="181" t="s">
        <v>905</v>
      </c>
      <c r="L48" s="150" t="s">
        <v>309</v>
      </c>
      <c r="M48" s="90" t="s">
        <v>880</v>
      </c>
      <c r="N48" s="35">
        <v>72059</v>
      </c>
      <c r="O48" s="35">
        <v>60913.9</v>
      </c>
      <c r="P48" s="182" t="s">
        <v>906</v>
      </c>
      <c r="Q48" s="150" t="s">
        <v>907</v>
      </c>
      <c r="R48" s="150" t="s">
        <v>908</v>
      </c>
      <c r="S48" s="150" t="s">
        <v>909</v>
      </c>
      <c r="T48" s="150" t="s">
        <v>910</v>
      </c>
      <c r="U48" s="34" t="s">
        <v>911</v>
      </c>
      <c r="V48" s="150" t="s">
        <v>60</v>
      </c>
      <c r="W48" s="118"/>
      <c r="X48" s="187" t="s">
        <v>912</v>
      </c>
      <c r="Y48" s="145" t="s">
        <v>397</v>
      </c>
      <c r="Z48" s="145" t="s">
        <v>36</v>
      </c>
    </row>
    <row r="49" spans="1:26" s="2" customFormat="1" ht="100.9" customHeight="1">
      <c r="A49" s="147" t="s">
        <v>62</v>
      </c>
      <c r="B49" s="148" t="s">
        <v>398</v>
      </c>
      <c r="C49" s="113"/>
      <c r="D49" s="113"/>
      <c r="E49" s="113"/>
      <c r="F49" s="113"/>
      <c r="G49" s="113"/>
      <c r="H49" s="88">
        <v>8</v>
      </c>
      <c r="I49" s="88">
        <v>33</v>
      </c>
      <c r="J49" s="88"/>
      <c r="K49" s="26"/>
      <c r="L49" s="88"/>
      <c r="M49" s="91"/>
      <c r="N49" s="16">
        <f>SUM(N50:N82)</f>
        <v>11631154.369999999</v>
      </c>
      <c r="O49" s="16">
        <f>SUM(O50:O82)</f>
        <v>2019811.25</v>
      </c>
      <c r="P49" s="88"/>
      <c r="Q49" s="88"/>
      <c r="R49" s="88"/>
      <c r="S49" s="88"/>
      <c r="T49" s="88"/>
      <c r="U49" s="88"/>
      <c r="V49" s="88"/>
      <c r="W49" s="88"/>
      <c r="X49" s="88"/>
      <c r="Y49" s="88"/>
      <c r="Z49" s="87"/>
    </row>
    <row r="50" spans="1:26" s="2" customFormat="1" ht="315.95" customHeight="1">
      <c r="A50" s="125">
        <v>12</v>
      </c>
      <c r="B50" s="153" t="s">
        <v>67</v>
      </c>
      <c r="C50" s="90" t="str">
        <f>A50&amp;"-1"</f>
        <v>12-1</v>
      </c>
      <c r="D50" s="148" t="s">
        <v>68</v>
      </c>
      <c r="E50" s="113"/>
      <c r="F50" s="113"/>
      <c r="G50" s="113"/>
      <c r="H50" s="145" t="s">
        <v>12</v>
      </c>
      <c r="I50" s="145" t="s">
        <v>399</v>
      </c>
      <c r="J50" s="86" t="s">
        <v>725</v>
      </c>
      <c r="K50" s="158" t="s">
        <v>400</v>
      </c>
      <c r="L50" s="86" t="s">
        <v>313</v>
      </c>
      <c r="M50" s="90" t="s">
        <v>913</v>
      </c>
      <c r="N50" s="89">
        <v>585075</v>
      </c>
      <c r="O50" s="89">
        <v>189675</v>
      </c>
      <c r="P50" s="152" t="s">
        <v>914</v>
      </c>
      <c r="Q50" s="152" t="s">
        <v>915</v>
      </c>
      <c r="R50" s="152" t="s">
        <v>916</v>
      </c>
      <c r="S50" s="152" t="s">
        <v>917</v>
      </c>
      <c r="T50" s="152" t="s">
        <v>918</v>
      </c>
      <c r="U50" s="152" t="s">
        <v>401</v>
      </c>
      <c r="V50" s="142" t="s">
        <v>69</v>
      </c>
      <c r="W50" s="142" t="s">
        <v>402</v>
      </c>
      <c r="X50" s="142" t="s">
        <v>399</v>
      </c>
      <c r="Y50" s="142" t="s">
        <v>403</v>
      </c>
      <c r="Z50" s="145" t="s">
        <v>26</v>
      </c>
    </row>
    <row r="51" spans="1:26" s="2" customFormat="1" ht="216.95" customHeight="1">
      <c r="A51" s="126"/>
      <c r="B51" s="114"/>
      <c r="C51" s="90" t="str">
        <f>A50&amp;"-2"</f>
        <v>12-2</v>
      </c>
      <c r="D51" s="141" t="s">
        <v>71</v>
      </c>
      <c r="E51" s="108"/>
      <c r="F51" s="108"/>
      <c r="G51" s="108"/>
      <c r="H51" s="152" t="s">
        <v>12</v>
      </c>
      <c r="I51" s="152" t="s">
        <v>399</v>
      </c>
      <c r="J51" s="88" t="s">
        <v>874</v>
      </c>
      <c r="K51" s="188" t="s">
        <v>919</v>
      </c>
      <c r="L51" s="152" t="s">
        <v>297</v>
      </c>
      <c r="M51" s="90" t="s">
        <v>920</v>
      </c>
      <c r="N51" s="16">
        <v>115000</v>
      </c>
      <c r="O51" s="16">
        <v>70000</v>
      </c>
      <c r="P51" s="152" t="s">
        <v>404</v>
      </c>
      <c r="Q51" s="152" t="s">
        <v>921</v>
      </c>
      <c r="R51" s="152" t="s">
        <v>922</v>
      </c>
      <c r="S51" s="152" t="s">
        <v>405</v>
      </c>
      <c r="T51" s="88" t="s">
        <v>261</v>
      </c>
      <c r="U51" s="152" t="s">
        <v>406</v>
      </c>
      <c r="V51" s="112"/>
      <c r="W51" s="112"/>
      <c r="X51" s="112"/>
      <c r="Y51" s="112"/>
      <c r="Z51" s="145" t="s">
        <v>13</v>
      </c>
    </row>
    <row r="52" spans="1:26" s="2" customFormat="1" ht="165.95" customHeight="1">
      <c r="A52" s="126"/>
      <c r="B52" s="114"/>
      <c r="C52" s="90" t="str">
        <f>A50&amp;"-3"</f>
        <v>12-3</v>
      </c>
      <c r="D52" s="141" t="s">
        <v>923</v>
      </c>
      <c r="E52" s="108"/>
      <c r="F52" s="108"/>
      <c r="G52" s="108"/>
      <c r="H52" s="152" t="s">
        <v>12</v>
      </c>
      <c r="I52" s="152" t="s">
        <v>399</v>
      </c>
      <c r="J52" s="88" t="s">
        <v>874</v>
      </c>
      <c r="K52" s="188" t="s">
        <v>924</v>
      </c>
      <c r="L52" s="152" t="s">
        <v>297</v>
      </c>
      <c r="M52" s="90" t="s">
        <v>925</v>
      </c>
      <c r="N52" s="16">
        <v>36882</v>
      </c>
      <c r="O52" s="16">
        <v>16882</v>
      </c>
      <c r="P52" s="152" t="s">
        <v>407</v>
      </c>
      <c r="Q52" s="152" t="s">
        <v>408</v>
      </c>
      <c r="R52" s="152" t="s">
        <v>926</v>
      </c>
      <c r="S52" s="152" t="s">
        <v>409</v>
      </c>
      <c r="T52" s="88" t="s">
        <v>261</v>
      </c>
      <c r="U52" s="152" t="s">
        <v>410</v>
      </c>
      <c r="V52" s="112"/>
      <c r="W52" s="112"/>
      <c r="X52" s="112"/>
      <c r="Y52" s="112"/>
      <c r="Z52" s="86"/>
    </row>
    <row r="53" spans="1:26" s="2" customFormat="1" ht="213" customHeight="1">
      <c r="A53" s="126"/>
      <c r="B53" s="114"/>
      <c r="C53" s="90" t="str">
        <f>A50&amp;"-4"</f>
        <v>12-4</v>
      </c>
      <c r="D53" s="148" t="s">
        <v>927</v>
      </c>
      <c r="E53" s="113"/>
      <c r="F53" s="113"/>
      <c r="G53" s="113"/>
      <c r="H53" s="150" t="s">
        <v>22</v>
      </c>
      <c r="I53" s="150" t="s">
        <v>399</v>
      </c>
      <c r="J53" s="89" t="s">
        <v>853</v>
      </c>
      <c r="K53" s="154" t="s">
        <v>928</v>
      </c>
      <c r="L53" s="150" t="s">
        <v>297</v>
      </c>
      <c r="M53" s="90" t="s">
        <v>855</v>
      </c>
      <c r="N53" s="16">
        <v>500000</v>
      </c>
      <c r="O53" s="16">
        <v>100000</v>
      </c>
      <c r="P53" s="152" t="s">
        <v>929</v>
      </c>
      <c r="Q53" s="152" t="s">
        <v>411</v>
      </c>
      <c r="R53" s="152" t="s">
        <v>930</v>
      </c>
      <c r="S53" s="152" t="s">
        <v>931</v>
      </c>
      <c r="T53" s="152" t="s">
        <v>412</v>
      </c>
      <c r="U53" s="152" t="s">
        <v>413</v>
      </c>
      <c r="V53" s="112"/>
      <c r="W53" s="112"/>
      <c r="X53" s="112"/>
      <c r="Y53" s="112"/>
      <c r="Z53" s="145" t="s">
        <v>36</v>
      </c>
    </row>
    <row r="54" spans="1:26" s="2" customFormat="1" ht="291.95" customHeight="1">
      <c r="A54" s="126"/>
      <c r="B54" s="114"/>
      <c r="C54" s="90" t="str">
        <f>A50&amp;"-5"</f>
        <v>12-5</v>
      </c>
      <c r="D54" s="113" t="s">
        <v>932</v>
      </c>
      <c r="E54" s="113"/>
      <c r="F54" s="113"/>
      <c r="G54" s="113"/>
      <c r="H54" s="150" t="s">
        <v>22</v>
      </c>
      <c r="I54" s="152" t="s">
        <v>399</v>
      </c>
      <c r="J54" s="88" t="s">
        <v>779</v>
      </c>
      <c r="K54" s="188" t="s">
        <v>933</v>
      </c>
      <c r="L54" s="152" t="s">
        <v>297</v>
      </c>
      <c r="M54" s="91" t="s">
        <v>852</v>
      </c>
      <c r="N54" s="16">
        <v>150000</v>
      </c>
      <c r="O54" s="16">
        <v>10000</v>
      </c>
      <c r="P54" s="152" t="s">
        <v>414</v>
      </c>
      <c r="Q54" s="152" t="s">
        <v>415</v>
      </c>
      <c r="R54" s="152" t="s">
        <v>416</v>
      </c>
      <c r="S54" s="152" t="s">
        <v>417</v>
      </c>
      <c r="T54" s="152" t="s">
        <v>418</v>
      </c>
      <c r="U54" s="152" t="s">
        <v>419</v>
      </c>
      <c r="V54" s="112"/>
      <c r="W54" s="112"/>
      <c r="X54" s="112"/>
      <c r="Y54" s="112"/>
      <c r="Z54" s="145" t="s">
        <v>36</v>
      </c>
    </row>
    <row r="55" spans="1:26" s="2" customFormat="1" ht="291.95" customHeight="1">
      <c r="A55" s="127"/>
      <c r="B55" s="115"/>
      <c r="C55" s="90" t="str">
        <f>A50&amp;"-6"</f>
        <v>12-6</v>
      </c>
      <c r="D55" s="148" t="s">
        <v>81</v>
      </c>
      <c r="E55" s="113"/>
      <c r="F55" s="113"/>
      <c r="G55" s="113"/>
      <c r="H55" s="150" t="s">
        <v>22</v>
      </c>
      <c r="I55" s="152" t="s">
        <v>399</v>
      </c>
      <c r="J55" s="88" t="s">
        <v>734</v>
      </c>
      <c r="K55" s="188" t="s">
        <v>934</v>
      </c>
      <c r="L55" s="152" t="s">
        <v>297</v>
      </c>
      <c r="M55" s="91" t="s">
        <v>792</v>
      </c>
      <c r="N55" s="16">
        <v>300000</v>
      </c>
      <c r="O55" s="16">
        <v>30000</v>
      </c>
      <c r="P55" s="152" t="s">
        <v>935</v>
      </c>
      <c r="Q55" s="152" t="s">
        <v>420</v>
      </c>
      <c r="R55" s="152" t="s">
        <v>421</v>
      </c>
      <c r="S55" s="152" t="s">
        <v>936</v>
      </c>
      <c r="T55" s="152" t="s">
        <v>937</v>
      </c>
      <c r="U55" s="152" t="s">
        <v>422</v>
      </c>
      <c r="V55" s="107"/>
      <c r="W55" s="107"/>
      <c r="X55" s="107"/>
      <c r="Y55" s="107"/>
      <c r="Z55" s="145" t="s">
        <v>36</v>
      </c>
    </row>
    <row r="56" spans="1:26" s="2" customFormat="1" ht="315.75" customHeight="1">
      <c r="A56" s="123">
        <v>13</v>
      </c>
      <c r="B56" s="148" t="s">
        <v>84</v>
      </c>
      <c r="C56" s="90" t="str">
        <f>A56&amp;"-1"</f>
        <v>13-1</v>
      </c>
      <c r="D56" s="148" t="s">
        <v>938</v>
      </c>
      <c r="E56" s="113"/>
      <c r="F56" s="113"/>
      <c r="G56" s="113"/>
      <c r="H56" s="150" t="s">
        <v>12</v>
      </c>
      <c r="I56" s="150" t="s">
        <v>271</v>
      </c>
      <c r="J56" s="89" t="s">
        <v>839</v>
      </c>
      <c r="K56" s="154" t="s">
        <v>423</v>
      </c>
      <c r="L56" s="160" t="s">
        <v>297</v>
      </c>
      <c r="M56" s="90" t="s">
        <v>939</v>
      </c>
      <c r="N56" s="89">
        <v>1500000</v>
      </c>
      <c r="O56" s="89">
        <v>135000</v>
      </c>
      <c r="P56" s="145" t="s">
        <v>940</v>
      </c>
      <c r="Q56" s="145" t="s">
        <v>941</v>
      </c>
      <c r="R56" s="145" t="s">
        <v>942</v>
      </c>
      <c r="S56" s="145" t="s">
        <v>943</v>
      </c>
      <c r="T56" s="145" t="s">
        <v>944</v>
      </c>
      <c r="U56" s="145" t="s">
        <v>424</v>
      </c>
      <c r="V56" s="141" t="s">
        <v>86</v>
      </c>
      <c r="W56" s="141" t="s">
        <v>425</v>
      </c>
      <c r="X56" s="148" t="s">
        <v>271</v>
      </c>
      <c r="Y56" s="148" t="s">
        <v>426</v>
      </c>
      <c r="Z56" s="145" t="s">
        <v>26</v>
      </c>
    </row>
    <row r="57" spans="1:26" s="2" customFormat="1" ht="228" customHeight="1">
      <c r="A57" s="123"/>
      <c r="B57" s="113"/>
      <c r="C57" s="90" t="str">
        <f>A56&amp;"-2"</f>
        <v>13-2</v>
      </c>
      <c r="D57" s="148" t="s">
        <v>945</v>
      </c>
      <c r="E57" s="113"/>
      <c r="F57" s="113"/>
      <c r="G57" s="113"/>
      <c r="H57" s="150" t="s">
        <v>22</v>
      </c>
      <c r="I57" s="160" t="s">
        <v>271</v>
      </c>
      <c r="J57" s="90" t="s">
        <v>853</v>
      </c>
      <c r="K57" s="154" t="s">
        <v>946</v>
      </c>
      <c r="L57" s="160" t="s">
        <v>297</v>
      </c>
      <c r="M57" s="90" t="s">
        <v>792</v>
      </c>
      <c r="N57" s="89">
        <v>200000</v>
      </c>
      <c r="O57" s="89">
        <v>45000</v>
      </c>
      <c r="P57" s="145" t="s">
        <v>947</v>
      </c>
      <c r="Q57" s="145" t="s">
        <v>427</v>
      </c>
      <c r="R57" s="145" t="s">
        <v>374</v>
      </c>
      <c r="S57" s="145" t="s">
        <v>948</v>
      </c>
      <c r="T57" s="145" t="s">
        <v>947</v>
      </c>
      <c r="U57" s="145" t="s">
        <v>424</v>
      </c>
      <c r="V57" s="108"/>
      <c r="W57" s="108"/>
      <c r="X57" s="113"/>
      <c r="Y57" s="113"/>
      <c r="Z57" s="145" t="s">
        <v>90</v>
      </c>
    </row>
    <row r="58" spans="1:26" s="2" customFormat="1" ht="246.75" customHeight="1">
      <c r="A58" s="123"/>
      <c r="B58" s="113"/>
      <c r="C58" s="90" t="str">
        <f>A56&amp;"-3"</f>
        <v>13-3</v>
      </c>
      <c r="D58" s="148" t="s">
        <v>949</v>
      </c>
      <c r="E58" s="113"/>
      <c r="F58" s="113"/>
      <c r="G58" s="113"/>
      <c r="H58" s="150" t="s">
        <v>12</v>
      </c>
      <c r="I58" s="160" t="s">
        <v>271</v>
      </c>
      <c r="J58" s="90" t="s">
        <v>904</v>
      </c>
      <c r="K58" s="154" t="s">
        <v>950</v>
      </c>
      <c r="L58" s="150" t="s">
        <v>297</v>
      </c>
      <c r="M58" s="90" t="s">
        <v>951</v>
      </c>
      <c r="N58" s="89">
        <v>700000</v>
      </c>
      <c r="O58" s="89">
        <v>150000</v>
      </c>
      <c r="P58" s="145" t="s">
        <v>428</v>
      </c>
      <c r="Q58" s="145" t="s">
        <v>429</v>
      </c>
      <c r="R58" s="145" t="s">
        <v>430</v>
      </c>
      <c r="S58" s="145" t="s">
        <v>431</v>
      </c>
      <c r="T58" s="145" t="s">
        <v>432</v>
      </c>
      <c r="U58" s="152" t="s">
        <v>433</v>
      </c>
      <c r="V58" s="108"/>
      <c r="W58" s="108"/>
      <c r="X58" s="113"/>
      <c r="Y58" s="113"/>
      <c r="Z58" s="145" t="s">
        <v>26</v>
      </c>
    </row>
    <row r="59" spans="1:26" s="2" customFormat="1" ht="305.10000000000002" customHeight="1">
      <c r="A59" s="123"/>
      <c r="B59" s="113"/>
      <c r="C59" s="90" t="str">
        <f>A56&amp;"-4"</f>
        <v>13-4</v>
      </c>
      <c r="D59" s="148" t="s">
        <v>952</v>
      </c>
      <c r="E59" s="113"/>
      <c r="F59" s="113"/>
      <c r="G59" s="113"/>
      <c r="H59" s="150" t="s">
        <v>12</v>
      </c>
      <c r="I59" s="160" t="s">
        <v>271</v>
      </c>
      <c r="J59" s="90" t="s">
        <v>904</v>
      </c>
      <c r="K59" s="154" t="s">
        <v>953</v>
      </c>
      <c r="L59" s="150" t="s">
        <v>297</v>
      </c>
      <c r="M59" s="90" t="s">
        <v>954</v>
      </c>
      <c r="N59" s="89">
        <v>350000</v>
      </c>
      <c r="O59" s="89">
        <v>150000</v>
      </c>
      <c r="P59" s="145" t="s">
        <v>434</v>
      </c>
      <c r="Q59" s="145" t="s">
        <v>955</v>
      </c>
      <c r="R59" s="145" t="s">
        <v>956</v>
      </c>
      <c r="S59" s="145" t="s">
        <v>435</v>
      </c>
      <c r="T59" s="152" t="s">
        <v>434</v>
      </c>
      <c r="U59" s="152" t="s">
        <v>436</v>
      </c>
      <c r="V59" s="108"/>
      <c r="W59" s="108"/>
      <c r="X59" s="113"/>
      <c r="Y59" s="113"/>
      <c r="Z59" s="145" t="s">
        <v>26</v>
      </c>
    </row>
    <row r="60" spans="1:26" s="2" customFormat="1" ht="408" customHeight="1">
      <c r="A60" s="123"/>
      <c r="B60" s="113"/>
      <c r="C60" s="90" t="str">
        <f>A56&amp;"-5"</f>
        <v>13-5</v>
      </c>
      <c r="D60" s="148" t="s">
        <v>957</v>
      </c>
      <c r="E60" s="113"/>
      <c r="F60" s="113"/>
      <c r="G60" s="113"/>
      <c r="H60" s="150" t="s">
        <v>22</v>
      </c>
      <c r="I60" s="160" t="s">
        <v>271</v>
      </c>
      <c r="J60" s="90" t="s">
        <v>853</v>
      </c>
      <c r="K60" s="154" t="s">
        <v>437</v>
      </c>
      <c r="L60" s="150" t="s">
        <v>297</v>
      </c>
      <c r="M60" s="90" t="s">
        <v>792</v>
      </c>
      <c r="N60" s="89">
        <v>440535.87</v>
      </c>
      <c r="O60" s="89">
        <v>300000</v>
      </c>
      <c r="P60" s="145" t="s">
        <v>958</v>
      </c>
      <c r="Q60" s="145" t="s">
        <v>427</v>
      </c>
      <c r="R60" s="145" t="s">
        <v>374</v>
      </c>
      <c r="S60" s="145" t="s">
        <v>959</v>
      </c>
      <c r="T60" s="145" t="s">
        <v>960</v>
      </c>
      <c r="U60" s="152" t="s">
        <v>438</v>
      </c>
      <c r="V60" s="108"/>
      <c r="W60" s="108"/>
      <c r="X60" s="113"/>
      <c r="Y60" s="113"/>
      <c r="Z60" s="145" t="s">
        <v>90</v>
      </c>
    </row>
    <row r="61" spans="1:26" s="2" customFormat="1" ht="198.75" customHeight="1">
      <c r="A61" s="123"/>
      <c r="B61" s="113"/>
      <c r="C61" s="90" t="str">
        <f>A56&amp;"-6"</f>
        <v>13-6</v>
      </c>
      <c r="D61" s="148" t="s">
        <v>961</v>
      </c>
      <c r="E61" s="113"/>
      <c r="F61" s="113"/>
      <c r="G61" s="113"/>
      <c r="H61" s="145" t="s">
        <v>44</v>
      </c>
      <c r="I61" s="160" t="s">
        <v>271</v>
      </c>
      <c r="J61" s="86" t="s">
        <v>962</v>
      </c>
      <c r="K61" s="158" t="s">
        <v>963</v>
      </c>
      <c r="L61" s="150" t="s">
        <v>297</v>
      </c>
      <c r="M61" s="90" t="s">
        <v>964</v>
      </c>
      <c r="N61" s="89">
        <v>700000</v>
      </c>
      <c r="O61" s="89"/>
      <c r="P61" s="145" t="s">
        <v>439</v>
      </c>
      <c r="Q61" s="145" t="s">
        <v>440</v>
      </c>
      <c r="R61" s="145" t="s">
        <v>441</v>
      </c>
      <c r="S61" s="145" t="s">
        <v>442</v>
      </c>
      <c r="T61" s="145" t="s">
        <v>443</v>
      </c>
      <c r="U61" s="145" t="s">
        <v>444</v>
      </c>
      <c r="V61" s="108"/>
      <c r="W61" s="108"/>
      <c r="X61" s="113"/>
      <c r="Y61" s="113"/>
      <c r="Z61" s="145" t="s">
        <v>90</v>
      </c>
    </row>
    <row r="62" spans="1:26" s="2" customFormat="1" ht="308.25" customHeight="1">
      <c r="A62" s="123"/>
      <c r="B62" s="113"/>
      <c r="C62" s="90" t="str">
        <f>A56&amp;"-7"</f>
        <v>13-7</v>
      </c>
      <c r="D62" s="148" t="s">
        <v>103</v>
      </c>
      <c r="E62" s="113"/>
      <c r="F62" s="113"/>
      <c r="G62" s="113"/>
      <c r="H62" s="145" t="s">
        <v>12</v>
      </c>
      <c r="I62" s="145" t="s">
        <v>271</v>
      </c>
      <c r="J62" s="86" t="s">
        <v>965</v>
      </c>
      <c r="K62" s="158" t="s">
        <v>966</v>
      </c>
      <c r="L62" s="145" t="s">
        <v>309</v>
      </c>
      <c r="M62" s="90" t="s">
        <v>967</v>
      </c>
      <c r="N62" s="89">
        <v>330000</v>
      </c>
      <c r="O62" s="89">
        <v>40000</v>
      </c>
      <c r="P62" s="145" t="s">
        <v>968</v>
      </c>
      <c r="Q62" s="145" t="s">
        <v>445</v>
      </c>
      <c r="R62" s="145" t="s">
        <v>969</v>
      </c>
      <c r="S62" s="145" t="s">
        <v>970</v>
      </c>
      <c r="T62" s="145" t="s">
        <v>446</v>
      </c>
      <c r="U62" s="145" t="s">
        <v>447</v>
      </c>
      <c r="V62" s="108"/>
      <c r="W62" s="108"/>
      <c r="X62" s="113"/>
      <c r="Y62" s="113"/>
      <c r="Z62" s="145" t="s">
        <v>26</v>
      </c>
    </row>
    <row r="63" spans="1:26" s="2" customFormat="1" ht="207.75" customHeight="1">
      <c r="A63" s="123">
        <v>14</v>
      </c>
      <c r="B63" s="148" t="s">
        <v>105</v>
      </c>
      <c r="C63" s="16" t="str">
        <f>A63&amp;"-1"</f>
        <v>14-1</v>
      </c>
      <c r="D63" s="141" t="s">
        <v>971</v>
      </c>
      <c r="E63" s="108"/>
      <c r="F63" s="108"/>
      <c r="G63" s="108"/>
      <c r="H63" s="167" t="s">
        <v>12</v>
      </c>
      <c r="I63" s="167" t="s">
        <v>448</v>
      </c>
      <c r="J63" s="36" t="s">
        <v>878</v>
      </c>
      <c r="K63" s="188" t="s">
        <v>449</v>
      </c>
      <c r="L63" s="152" t="s">
        <v>297</v>
      </c>
      <c r="M63" s="90" t="s">
        <v>954</v>
      </c>
      <c r="N63" s="16">
        <v>20000</v>
      </c>
      <c r="O63" s="16">
        <v>15000</v>
      </c>
      <c r="P63" s="152" t="s">
        <v>450</v>
      </c>
      <c r="Q63" s="152" t="s">
        <v>972</v>
      </c>
      <c r="R63" s="152" t="s">
        <v>973</v>
      </c>
      <c r="S63" s="152" t="s">
        <v>450</v>
      </c>
      <c r="T63" s="88" t="s">
        <v>261</v>
      </c>
      <c r="U63" s="152" t="s">
        <v>451</v>
      </c>
      <c r="V63" s="153" t="s">
        <v>107</v>
      </c>
      <c r="W63" s="142" t="s">
        <v>452</v>
      </c>
      <c r="X63" s="153" t="s">
        <v>448</v>
      </c>
      <c r="Y63" s="142" t="s">
        <v>453</v>
      </c>
      <c r="Z63" s="145" t="s">
        <v>36</v>
      </c>
    </row>
    <row r="64" spans="1:26" s="2" customFormat="1" ht="246.95" customHeight="1">
      <c r="A64" s="123"/>
      <c r="B64" s="113"/>
      <c r="C64" s="16" t="str">
        <f>A63&amp;"-2"</f>
        <v>14-2</v>
      </c>
      <c r="D64" s="148" t="s">
        <v>109</v>
      </c>
      <c r="E64" s="113"/>
      <c r="F64" s="113"/>
      <c r="G64" s="113"/>
      <c r="H64" s="189" t="s">
        <v>12</v>
      </c>
      <c r="I64" s="167" t="s">
        <v>448</v>
      </c>
      <c r="J64" s="37" t="s">
        <v>878</v>
      </c>
      <c r="K64" s="188" t="s">
        <v>974</v>
      </c>
      <c r="L64" s="152" t="s">
        <v>297</v>
      </c>
      <c r="M64" s="90" t="s">
        <v>954</v>
      </c>
      <c r="N64" s="16">
        <v>37000</v>
      </c>
      <c r="O64" s="16">
        <v>11000</v>
      </c>
      <c r="P64" s="152" t="s">
        <v>454</v>
      </c>
      <c r="Q64" s="152" t="s">
        <v>455</v>
      </c>
      <c r="R64" s="152" t="s">
        <v>456</v>
      </c>
      <c r="S64" s="152" t="s">
        <v>456</v>
      </c>
      <c r="T64" s="152" t="s">
        <v>454</v>
      </c>
      <c r="U64" s="152" t="s">
        <v>451</v>
      </c>
      <c r="V64" s="115"/>
      <c r="W64" s="176"/>
      <c r="X64" s="190"/>
      <c r="Y64" s="107"/>
      <c r="Z64" s="145" t="s">
        <v>36</v>
      </c>
    </row>
    <row r="65" spans="1:26" s="2" customFormat="1" ht="175.5" customHeight="1">
      <c r="A65" s="123"/>
      <c r="B65" s="113"/>
      <c r="C65" s="16" t="str">
        <f>A63&amp;"-3"</f>
        <v>14-3</v>
      </c>
      <c r="D65" s="148" t="s">
        <v>975</v>
      </c>
      <c r="E65" s="113"/>
      <c r="F65" s="113"/>
      <c r="G65" s="113"/>
      <c r="H65" s="150" t="s">
        <v>22</v>
      </c>
      <c r="I65" s="160" t="s">
        <v>296</v>
      </c>
      <c r="J65" s="86" t="s">
        <v>853</v>
      </c>
      <c r="K65" s="158" t="s">
        <v>976</v>
      </c>
      <c r="L65" s="160" t="s">
        <v>457</v>
      </c>
      <c r="M65" s="29" t="s">
        <v>753</v>
      </c>
      <c r="N65" s="16">
        <v>180000</v>
      </c>
      <c r="O65" s="16">
        <v>12000</v>
      </c>
      <c r="P65" s="160" t="s">
        <v>458</v>
      </c>
      <c r="Q65" s="160" t="s">
        <v>977</v>
      </c>
      <c r="R65" s="160" t="s">
        <v>459</v>
      </c>
      <c r="S65" s="160" t="s">
        <v>460</v>
      </c>
      <c r="T65" s="160" t="s">
        <v>461</v>
      </c>
      <c r="U65" s="145" t="s">
        <v>462</v>
      </c>
      <c r="V65" s="142" t="s">
        <v>29</v>
      </c>
      <c r="W65" s="153" t="s">
        <v>348</v>
      </c>
      <c r="X65" s="153" t="s">
        <v>296</v>
      </c>
      <c r="Y65" s="142" t="s">
        <v>453</v>
      </c>
      <c r="Z65" s="88"/>
    </row>
    <row r="66" spans="1:26" s="2" customFormat="1" ht="189" customHeight="1">
      <c r="A66" s="123"/>
      <c r="B66" s="113"/>
      <c r="C66" s="90" t="str">
        <f>A63&amp;"-4"</f>
        <v>14-4</v>
      </c>
      <c r="D66" s="148" t="s">
        <v>112</v>
      </c>
      <c r="E66" s="113"/>
      <c r="F66" s="113"/>
      <c r="G66" s="113"/>
      <c r="H66" s="150" t="s">
        <v>22</v>
      </c>
      <c r="I66" s="160" t="s">
        <v>296</v>
      </c>
      <c r="J66" s="86" t="s">
        <v>734</v>
      </c>
      <c r="K66" s="158" t="s">
        <v>463</v>
      </c>
      <c r="L66" s="160" t="s">
        <v>457</v>
      </c>
      <c r="M66" s="29" t="s">
        <v>736</v>
      </c>
      <c r="N66" s="16">
        <v>90000</v>
      </c>
      <c r="O66" s="16">
        <v>5000</v>
      </c>
      <c r="P66" s="160" t="s">
        <v>464</v>
      </c>
      <c r="Q66" s="160" t="s">
        <v>465</v>
      </c>
      <c r="R66" s="160" t="s">
        <v>466</v>
      </c>
      <c r="S66" s="160" t="s">
        <v>467</v>
      </c>
      <c r="T66" s="160" t="s">
        <v>468</v>
      </c>
      <c r="U66" s="145" t="s">
        <v>469</v>
      </c>
      <c r="V66" s="107"/>
      <c r="W66" s="190"/>
      <c r="X66" s="190"/>
      <c r="Y66" s="107"/>
      <c r="Z66" s="88"/>
    </row>
    <row r="67" spans="1:26" s="2" customFormat="1" ht="158.25" customHeight="1">
      <c r="A67" s="125">
        <v>15</v>
      </c>
      <c r="B67" s="153" t="s">
        <v>113</v>
      </c>
      <c r="C67" s="90" t="str">
        <f>A67&amp;"-1"</f>
        <v>15-1</v>
      </c>
      <c r="D67" s="148" t="s">
        <v>114</v>
      </c>
      <c r="E67" s="113"/>
      <c r="F67" s="113"/>
      <c r="G67" s="113"/>
      <c r="H67" s="167" t="s">
        <v>12</v>
      </c>
      <c r="I67" s="167" t="s">
        <v>470</v>
      </c>
      <c r="J67" s="36" t="s">
        <v>874</v>
      </c>
      <c r="K67" s="191" t="s">
        <v>978</v>
      </c>
      <c r="L67" s="145" t="s">
        <v>297</v>
      </c>
      <c r="M67" s="29" t="s">
        <v>876</v>
      </c>
      <c r="N67" s="28">
        <v>33500</v>
      </c>
      <c r="O67" s="28">
        <v>10000</v>
      </c>
      <c r="P67" s="167" t="s">
        <v>450</v>
      </c>
      <c r="Q67" s="152" t="s">
        <v>471</v>
      </c>
      <c r="R67" s="152" t="s">
        <v>979</v>
      </c>
      <c r="S67" s="152" t="s">
        <v>980</v>
      </c>
      <c r="T67" s="167" t="s">
        <v>450</v>
      </c>
      <c r="U67" s="167" t="s">
        <v>472</v>
      </c>
      <c r="V67" s="153" t="s">
        <v>115</v>
      </c>
      <c r="W67" s="153" t="s">
        <v>473</v>
      </c>
      <c r="X67" s="153" t="s">
        <v>470</v>
      </c>
      <c r="Y67" s="142" t="s">
        <v>474</v>
      </c>
      <c r="Z67" s="145" t="s">
        <v>36</v>
      </c>
    </row>
    <row r="68" spans="1:26" s="2" customFormat="1" ht="158.25" customHeight="1">
      <c r="A68" s="126"/>
      <c r="B68" s="192"/>
      <c r="C68" s="90" t="str">
        <f>A67&amp;"-2"</f>
        <v>15-2</v>
      </c>
      <c r="D68" s="148" t="s">
        <v>119</v>
      </c>
      <c r="E68" s="113"/>
      <c r="F68" s="113"/>
      <c r="G68" s="113"/>
      <c r="H68" s="150" t="s">
        <v>22</v>
      </c>
      <c r="I68" s="167" t="s">
        <v>470</v>
      </c>
      <c r="J68" s="86" t="s">
        <v>846</v>
      </c>
      <c r="K68" s="191" t="s">
        <v>475</v>
      </c>
      <c r="L68" s="145" t="s">
        <v>297</v>
      </c>
      <c r="M68" s="29" t="s">
        <v>781</v>
      </c>
      <c r="N68" s="28">
        <v>7000</v>
      </c>
      <c r="O68" s="28">
        <v>7000</v>
      </c>
      <c r="P68" s="167" t="s">
        <v>981</v>
      </c>
      <c r="Q68" s="152" t="s">
        <v>476</v>
      </c>
      <c r="R68" s="152" t="s">
        <v>477</v>
      </c>
      <c r="S68" s="152" t="s">
        <v>478</v>
      </c>
      <c r="T68" s="167" t="s">
        <v>450</v>
      </c>
      <c r="U68" s="167" t="s">
        <v>479</v>
      </c>
      <c r="V68" s="192"/>
      <c r="W68" s="192"/>
      <c r="X68" s="192"/>
      <c r="Y68" s="175"/>
      <c r="Z68" s="145" t="s">
        <v>36</v>
      </c>
    </row>
    <row r="69" spans="1:26" s="3" customFormat="1" ht="228" customHeight="1">
      <c r="A69" s="127"/>
      <c r="B69" s="190"/>
      <c r="C69" s="90" t="s">
        <v>480</v>
      </c>
      <c r="D69" s="148" t="s">
        <v>121</v>
      </c>
      <c r="E69" s="113"/>
      <c r="F69" s="113"/>
      <c r="G69" s="113"/>
      <c r="H69" s="150" t="s">
        <v>22</v>
      </c>
      <c r="I69" s="167" t="s">
        <v>470</v>
      </c>
      <c r="J69" s="86" t="s">
        <v>481</v>
      </c>
      <c r="K69" s="158" t="s">
        <v>482</v>
      </c>
      <c r="L69" s="145" t="s">
        <v>297</v>
      </c>
      <c r="M69" s="90" t="s">
        <v>982</v>
      </c>
      <c r="N69" s="28">
        <v>50000</v>
      </c>
      <c r="O69" s="28">
        <v>20000</v>
      </c>
      <c r="P69" s="167" t="s">
        <v>483</v>
      </c>
      <c r="Q69" s="167" t="s">
        <v>484</v>
      </c>
      <c r="R69" s="167" t="s">
        <v>485</v>
      </c>
      <c r="S69" s="167" t="s">
        <v>486</v>
      </c>
      <c r="T69" s="167" t="s">
        <v>487</v>
      </c>
      <c r="U69" s="167" t="s">
        <v>488</v>
      </c>
      <c r="V69" s="192"/>
      <c r="W69" s="190"/>
      <c r="X69" s="190"/>
      <c r="Y69" s="175"/>
      <c r="Z69" s="145" t="s">
        <v>18</v>
      </c>
    </row>
    <row r="70" spans="1:26" s="2" customFormat="1" ht="408" customHeight="1">
      <c r="A70" s="125">
        <v>16</v>
      </c>
      <c r="B70" s="153" t="s">
        <v>125</v>
      </c>
      <c r="C70" s="90" t="str">
        <f>A70&amp;"-1"</f>
        <v>16-1</v>
      </c>
      <c r="D70" s="193" t="s">
        <v>126</v>
      </c>
      <c r="E70" s="109"/>
      <c r="F70" s="109"/>
      <c r="G70" s="109"/>
      <c r="H70" s="194" t="s">
        <v>12</v>
      </c>
      <c r="I70" s="194" t="s">
        <v>258</v>
      </c>
      <c r="J70" s="92" t="s">
        <v>716</v>
      </c>
      <c r="K70" s="151" t="s">
        <v>983</v>
      </c>
      <c r="L70" s="194" t="s">
        <v>984</v>
      </c>
      <c r="M70" s="90" t="s">
        <v>985</v>
      </c>
      <c r="N70" s="89">
        <v>400000</v>
      </c>
      <c r="O70" s="89">
        <v>40000</v>
      </c>
      <c r="P70" s="194" t="s">
        <v>986</v>
      </c>
      <c r="Q70" s="92" t="s">
        <v>987</v>
      </c>
      <c r="R70" s="92" t="s">
        <v>988</v>
      </c>
      <c r="S70" s="92" t="s">
        <v>989</v>
      </c>
      <c r="T70" s="194" t="s">
        <v>990</v>
      </c>
      <c r="U70" s="194" t="s">
        <v>489</v>
      </c>
      <c r="V70" s="195" t="s">
        <v>107</v>
      </c>
      <c r="W70" s="195" t="s">
        <v>391</v>
      </c>
      <c r="X70" s="195" t="s">
        <v>258</v>
      </c>
      <c r="Y70" s="195" t="s">
        <v>490</v>
      </c>
      <c r="Z70" s="145" t="s">
        <v>26</v>
      </c>
    </row>
    <row r="71" spans="1:26" s="2" customFormat="1" ht="237.75" customHeight="1">
      <c r="A71" s="126"/>
      <c r="B71" s="192"/>
      <c r="C71" s="15" t="str">
        <f>A70&amp;"-2"</f>
        <v>16-2</v>
      </c>
      <c r="D71" s="141" t="s">
        <v>128</v>
      </c>
      <c r="E71" s="108"/>
      <c r="F71" s="108"/>
      <c r="G71" s="108"/>
      <c r="H71" s="194" t="s">
        <v>12</v>
      </c>
      <c r="I71" s="167" t="s">
        <v>258</v>
      </c>
      <c r="J71" s="86" t="s">
        <v>991</v>
      </c>
      <c r="K71" s="158" t="s">
        <v>992</v>
      </c>
      <c r="L71" s="145" t="s">
        <v>297</v>
      </c>
      <c r="M71" s="90" t="s">
        <v>993</v>
      </c>
      <c r="N71" s="28">
        <v>550000</v>
      </c>
      <c r="O71" s="28">
        <v>70000</v>
      </c>
      <c r="P71" s="167" t="s">
        <v>994</v>
      </c>
      <c r="Q71" s="167" t="s">
        <v>995</v>
      </c>
      <c r="R71" s="167" t="s">
        <v>996</v>
      </c>
      <c r="S71" s="167" t="s">
        <v>997</v>
      </c>
      <c r="T71" s="167" t="s">
        <v>994</v>
      </c>
      <c r="U71" s="167" t="s">
        <v>491</v>
      </c>
      <c r="V71" s="196"/>
      <c r="W71" s="196"/>
      <c r="X71" s="196"/>
      <c r="Y71" s="196"/>
      <c r="Z71" s="145" t="s">
        <v>18</v>
      </c>
    </row>
    <row r="72" spans="1:26" s="2" customFormat="1" ht="192.75" customHeight="1">
      <c r="A72" s="127"/>
      <c r="B72" s="190"/>
      <c r="C72" s="15" t="str">
        <f>A70&amp;"-3"</f>
        <v>16-3</v>
      </c>
      <c r="D72" s="141" t="s">
        <v>130</v>
      </c>
      <c r="E72" s="108"/>
      <c r="F72" s="108"/>
      <c r="G72" s="108"/>
      <c r="H72" s="150" t="s">
        <v>22</v>
      </c>
      <c r="I72" s="167" t="s">
        <v>258</v>
      </c>
      <c r="J72" s="86" t="s">
        <v>492</v>
      </c>
      <c r="K72" s="158" t="s">
        <v>493</v>
      </c>
      <c r="L72" s="167" t="s">
        <v>297</v>
      </c>
      <c r="M72" s="90" t="s">
        <v>781</v>
      </c>
      <c r="N72" s="28">
        <v>600000</v>
      </c>
      <c r="O72" s="28">
        <v>100000</v>
      </c>
      <c r="P72" s="167" t="s">
        <v>494</v>
      </c>
      <c r="Q72" s="167" t="s">
        <v>495</v>
      </c>
      <c r="R72" s="167" t="s">
        <v>496</v>
      </c>
      <c r="S72" s="167" t="s">
        <v>497</v>
      </c>
      <c r="T72" s="167" t="s">
        <v>498</v>
      </c>
      <c r="U72" s="167" t="s">
        <v>499</v>
      </c>
      <c r="V72" s="197"/>
      <c r="W72" s="197"/>
      <c r="X72" s="197"/>
      <c r="Y72" s="197"/>
      <c r="Z72" s="145" t="s">
        <v>36</v>
      </c>
    </row>
    <row r="73" spans="1:26" s="2" customFormat="1" ht="273" customHeight="1">
      <c r="A73" s="123">
        <v>17</v>
      </c>
      <c r="B73" s="148" t="s">
        <v>132</v>
      </c>
      <c r="C73" s="90" t="str">
        <f>A73&amp;"-1"</f>
        <v>17-1</v>
      </c>
      <c r="D73" s="113" t="s">
        <v>998</v>
      </c>
      <c r="E73" s="113"/>
      <c r="F73" s="113"/>
      <c r="G73" s="113"/>
      <c r="H73" s="167" t="s">
        <v>12</v>
      </c>
      <c r="I73" s="167" t="s">
        <v>321</v>
      </c>
      <c r="J73" s="36" t="s">
        <v>999</v>
      </c>
      <c r="K73" s="191" t="s">
        <v>500</v>
      </c>
      <c r="L73" s="167" t="s">
        <v>297</v>
      </c>
      <c r="M73" s="29" t="s">
        <v>1000</v>
      </c>
      <c r="N73" s="28">
        <v>120000</v>
      </c>
      <c r="O73" s="28">
        <v>20000</v>
      </c>
      <c r="P73" s="167" t="s">
        <v>501</v>
      </c>
      <c r="Q73" s="167" t="s">
        <v>1001</v>
      </c>
      <c r="R73" s="167" t="s">
        <v>1002</v>
      </c>
      <c r="S73" s="167" t="s">
        <v>1003</v>
      </c>
      <c r="T73" s="167" t="s">
        <v>502</v>
      </c>
      <c r="U73" s="167" t="s">
        <v>1004</v>
      </c>
      <c r="V73" s="142" t="s">
        <v>503</v>
      </c>
      <c r="W73" s="153" t="s">
        <v>504</v>
      </c>
      <c r="X73" s="153" t="s">
        <v>321</v>
      </c>
      <c r="Y73" s="153" t="s">
        <v>505</v>
      </c>
      <c r="Z73" s="145" t="s">
        <v>26</v>
      </c>
    </row>
    <row r="74" spans="1:26" s="2" customFormat="1" ht="315" customHeight="1">
      <c r="A74" s="123"/>
      <c r="B74" s="113"/>
      <c r="C74" s="90" t="str">
        <f>A73&amp;"-2"</f>
        <v>17-2</v>
      </c>
      <c r="D74" s="148" t="s">
        <v>135</v>
      </c>
      <c r="E74" s="113"/>
      <c r="F74" s="113"/>
      <c r="G74" s="113"/>
      <c r="H74" s="167" t="s">
        <v>12</v>
      </c>
      <c r="I74" s="167" t="s">
        <v>321</v>
      </c>
      <c r="J74" s="36" t="s">
        <v>802</v>
      </c>
      <c r="K74" s="191" t="s">
        <v>1005</v>
      </c>
      <c r="L74" s="167" t="s">
        <v>297</v>
      </c>
      <c r="M74" s="29" t="s">
        <v>1006</v>
      </c>
      <c r="N74" s="28">
        <v>200000</v>
      </c>
      <c r="O74" s="28">
        <v>40000</v>
      </c>
      <c r="P74" s="167" t="s">
        <v>1007</v>
      </c>
      <c r="Q74" s="167" t="s">
        <v>1008</v>
      </c>
      <c r="R74" s="167" t="s">
        <v>1009</v>
      </c>
      <c r="S74" s="167" t="s">
        <v>1010</v>
      </c>
      <c r="T74" s="167" t="s">
        <v>1011</v>
      </c>
      <c r="U74" s="167" t="s">
        <v>1012</v>
      </c>
      <c r="V74" s="112"/>
      <c r="W74" s="114"/>
      <c r="X74" s="192"/>
      <c r="Y74" s="114"/>
      <c r="Z74" s="145" t="s">
        <v>26</v>
      </c>
    </row>
    <row r="75" spans="1:26" s="2" customFormat="1" ht="225.95" customHeight="1">
      <c r="A75" s="123"/>
      <c r="B75" s="113"/>
      <c r="C75" s="90" t="str">
        <f>A73&amp;"-3"</f>
        <v>17-3</v>
      </c>
      <c r="D75" s="148" t="s">
        <v>138</v>
      </c>
      <c r="E75" s="113"/>
      <c r="F75" s="113"/>
      <c r="G75" s="113"/>
      <c r="H75" s="150" t="s">
        <v>22</v>
      </c>
      <c r="I75" s="150" t="s">
        <v>321</v>
      </c>
      <c r="J75" s="90" t="s">
        <v>828</v>
      </c>
      <c r="K75" s="154" t="s">
        <v>1013</v>
      </c>
      <c r="L75" s="150" t="s">
        <v>506</v>
      </c>
      <c r="M75" s="90" t="s">
        <v>852</v>
      </c>
      <c r="N75" s="16">
        <v>1050000</v>
      </c>
      <c r="O75" s="89">
        <v>130000</v>
      </c>
      <c r="P75" s="167" t="s">
        <v>1014</v>
      </c>
      <c r="Q75" s="167" t="s">
        <v>1015</v>
      </c>
      <c r="R75" s="167" t="s">
        <v>1016</v>
      </c>
      <c r="S75" s="167" t="s">
        <v>1017</v>
      </c>
      <c r="T75" s="167" t="s">
        <v>1018</v>
      </c>
      <c r="U75" s="167" t="s">
        <v>507</v>
      </c>
      <c r="V75" s="107"/>
      <c r="W75" s="115"/>
      <c r="X75" s="190"/>
      <c r="Y75" s="115"/>
      <c r="Z75" s="145" t="s">
        <v>18</v>
      </c>
    </row>
    <row r="76" spans="1:26" s="2" customFormat="1" ht="210.75" customHeight="1">
      <c r="A76" s="123">
        <v>18</v>
      </c>
      <c r="B76" s="148" t="s">
        <v>140</v>
      </c>
      <c r="C76" s="90" t="str">
        <f>A76&amp;"-1"</f>
        <v>18-1</v>
      </c>
      <c r="D76" s="148" t="s">
        <v>141</v>
      </c>
      <c r="E76" s="113"/>
      <c r="F76" s="113"/>
      <c r="G76" s="113"/>
      <c r="H76" s="150" t="s">
        <v>22</v>
      </c>
      <c r="I76" s="145" t="s">
        <v>508</v>
      </c>
      <c r="J76" s="86" t="s">
        <v>751</v>
      </c>
      <c r="K76" s="198" t="s">
        <v>1019</v>
      </c>
      <c r="L76" s="145" t="s">
        <v>297</v>
      </c>
      <c r="M76" s="90" t="s">
        <v>792</v>
      </c>
      <c r="N76" s="44">
        <v>521800</v>
      </c>
      <c r="O76" s="89">
        <v>54000</v>
      </c>
      <c r="P76" s="199" t="s">
        <v>509</v>
      </c>
      <c r="Q76" s="145" t="s">
        <v>1020</v>
      </c>
      <c r="R76" s="145" t="s">
        <v>1021</v>
      </c>
      <c r="S76" s="145" t="s">
        <v>1022</v>
      </c>
      <c r="T76" s="145" t="s">
        <v>510</v>
      </c>
      <c r="U76" s="145" t="s">
        <v>511</v>
      </c>
      <c r="V76" s="142" t="s">
        <v>98</v>
      </c>
      <c r="W76" s="141" t="s">
        <v>512</v>
      </c>
      <c r="X76" s="141" t="s">
        <v>508</v>
      </c>
      <c r="Y76" s="142" t="s">
        <v>513</v>
      </c>
      <c r="Z76" s="145" t="s">
        <v>13</v>
      </c>
    </row>
    <row r="77" spans="1:26" s="2" customFormat="1" ht="270.75" customHeight="1">
      <c r="A77" s="123"/>
      <c r="B77" s="113"/>
      <c r="C77" s="90" t="str">
        <f>A76&amp;"-2"</f>
        <v>18-2</v>
      </c>
      <c r="D77" s="148" t="s">
        <v>144</v>
      </c>
      <c r="E77" s="113"/>
      <c r="F77" s="113"/>
      <c r="G77" s="113"/>
      <c r="H77" s="150" t="s">
        <v>22</v>
      </c>
      <c r="I77" s="145" t="s">
        <v>508</v>
      </c>
      <c r="J77" s="86" t="s">
        <v>751</v>
      </c>
      <c r="K77" s="198" t="s">
        <v>1023</v>
      </c>
      <c r="L77" s="145" t="s">
        <v>297</v>
      </c>
      <c r="M77" s="90" t="s">
        <v>792</v>
      </c>
      <c r="N77" s="44">
        <v>527700</v>
      </c>
      <c r="O77" s="89">
        <v>50000</v>
      </c>
      <c r="P77" s="199" t="s">
        <v>1024</v>
      </c>
      <c r="Q77" s="145" t="s">
        <v>1025</v>
      </c>
      <c r="R77" s="145" t="s">
        <v>1026</v>
      </c>
      <c r="S77" s="145" t="s">
        <v>1027</v>
      </c>
      <c r="T77" s="145" t="s">
        <v>510</v>
      </c>
      <c r="U77" s="145" t="s">
        <v>511</v>
      </c>
      <c r="V77" s="107"/>
      <c r="W77" s="141"/>
      <c r="X77" s="141"/>
      <c r="Y77" s="107"/>
      <c r="Z77" s="145" t="s">
        <v>13</v>
      </c>
    </row>
    <row r="78" spans="1:26" s="2" customFormat="1" ht="203.25" customHeight="1">
      <c r="A78" s="123"/>
      <c r="B78" s="113"/>
      <c r="C78" s="15" t="str">
        <f>A76&amp;"-3"</f>
        <v>18-3</v>
      </c>
      <c r="D78" s="148" t="s">
        <v>1028</v>
      </c>
      <c r="E78" s="113"/>
      <c r="F78" s="113"/>
      <c r="G78" s="113"/>
      <c r="H78" s="145" t="s">
        <v>12</v>
      </c>
      <c r="I78" s="145" t="s">
        <v>1029</v>
      </c>
      <c r="J78" s="86" t="s">
        <v>904</v>
      </c>
      <c r="K78" s="158" t="s">
        <v>1030</v>
      </c>
      <c r="L78" s="145" t="s">
        <v>297</v>
      </c>
      <c r="M78" s="90" t="s">
        <v>1031</v>
      </c>
      <c r="N78" s="89">
        <v>99952</v>
      </c>
      <c r="O78" s="89">
        <v>62000</v>
      </c>
      <c r="P78" s="145" t="s">
        <v>514</v>
      </c>
      <c r="Q78" s="145" t="s">
        <v>1032</v>
      </c>
      <c r="R78" s="145" t="s">
        <v>1033</v>
      </c>
      <c r="S78" s="145" t="s">
        <v>1034</v>
      </c>
      <c r="T78" s="145" t="s">
        <v>1035</v>
      </c>
      <c r="U78" s="145" t="s">
        <v>515</v>
      </c>
      <c r="V78" s="142" t="s">
        <v>107</v>
      </c>
      <c r="W78" s="145" t="s">
        <v>516</v>
      </c>
      <c r="X78" s="145" t="s">
        <v>1029</v>
      </c>
      <c r="Y78" s="142" t="s">
        <v>517</v>
      </c>
      <c r="Z78" s="86"/>
    </row>
    <row r="79" spans="1:26" s="2" customFormat="1" ht="170.25" customHeight="1">
      <c r="A79" s="123"/>
      <c r="B79" s="113"/>
      <c r="C79" s="15" t="str">
        <f>A76&amp;"-4"</f>
        <v>18-4</v>
      </c>
      <c r="D79" s="148" t="s">
        <v>1036</v>
      </c>
      <c r="E79" s="113"/>
      <c r="F79" s="113"/>
      <c r="G79" s="113"/>
      <c r="H79" s="150" t="s">
        <v>22</v>
      </c>
      <c r="I79" s="145" t="s">
        <v>271</v>
      </c>
      <c r="J79" s="86" t="s">
        <v>846</v>
      </c>
      <c r="K79" s="158" t="s">
        <v>1037</v>
      </c>
      <c r="L79" s="145" t="s">
        <v>297</v>
      </c>
      <c r="M79" s="90" t="s">
        <v>781</v>
      </c>
      <c r="N79" s="89">
        <v>27000</v>
      </c>
      <c r="O79" s="89">
        <v>27000</v>
      </c>
      <c r="P79" s="150" t="s">
        <v>1038</v>
      </c>
      <c r="Q79" s="150" t="s">
        <v>334</v>
      </c>
      <c r="R79" s="150" t="s">
        <v>1039</v>
      </c>
      <c r="S79" s="150" t="s">
        <v>450</v>
      </c>
      <c r="T79" s="89" t="s">
        <v>261</v>
      </c>
      <c r="U79" s="150" t="s">
        <v>518</v>
      </c>
      <c r="V79" s="112"/>
      <c r="W79" s="145" t="s">
        <v>425</v>
      </c>
      <c r="X79" s="145" t="s">
        <v>271</v>
      </c>
      <c r="Y79" s="112"/>
      <c r="Z79" s="86"/>
    </row>
    <row r="80" spans="1:26" s="2" customFormat="1" ht="339.75" customHeight="1">
      <c r="A80" s="123"/>
      <c r="B80" s="113"/>
      <c r="C80" s="15" t="str">
        <f>A76&amp;"-5"</f>
        <v>18-5</v>
      </c>
      <c r="D80" s="148" t="s">
        <v>1040</v>
      </c>
      <c r="E80" s="113"/>
      <c r="F80" s="113"/>
      <c r="G80" s="113"/>
      <c r="H80" s="145" t="s">
        <v>44</v>
      </c>
      <c r="I80" s="145" t="s">
        <v>1041</v>
      </c>
      <c r="J80" s="86" t="s">
        <v>962</v>
      </c>
      <c r="K80" s="158" t="s">
        <v>1042</v>
      </c>
      <c r="L80" s="145" t="s">
        <v>297</v>
      </c>
      <c r="M80" s="90" t="s">
        <v>1043</v>
      </c>
      <c r="N80" s="89">
        <v>1000000</v>
      </c>
      <c r="O80" s="89"/>
      <c r="P80" s="145" t="s">
        <v>519</v>
      </c>
      <c r="Q80" s="145" t="s">
        <v>520</v>
      </c>
      <c r="R80" s="145" t="s">
        <v>520</v>
      </c>
      <c r="S80" s="145" t="s">
        <v>520</v>
      </c>
      <c r="T80" s="145" t="s">
        <v>521</v>
      </c>
      <c r="U80" s="145" t="s">
        <v>522</v>
      </c>
      <c r="V80" s="107"/>
      <c r="W80" s="145" t="s">
        <v>523</v>
      </c>
      <c r="X80" s="145" t="s">
        <v>524</v>
      </c>
      <c r="Y80" s="107"/>
      <c r="Z80" s="86"/>
    </row>
    <row r="81" spans="1:27" s="2" customFormat="1" ht="299.10000000000002" customHeight="1">
      <c r="A81" s="123">
        <v>19</v>
      </c>
      <c r="B81" s="148" t="s">
        <v>153</v>
      </c>
      <c r="C81" s="90" t="str">
        <f>A81&amp;"-1"</f>
        <v>19-1</v>
      </c>
      <c r="D81" s="148" t="s">
        <v>154</v>
      </c>
      <c r="E81" s="113"/>
      <c r="F81" s="113"/>
      <c r="G81" s="113"/>
      <c r="H81" s="150" t="s">
        <v>22</v>
      </c>
      <c r="I81" s="168" t="s">
        <v>525</v>
      </c>
      <c r="J81" s="16" t="s">
        <v>779</v>
      </c>
      <c r="K81" s="166" t="s">
        <v>1044</v>
      </c>
      <c r="L81" s="168" t="s">
        <v>526</v>
      </c>
      <c r="M81" s="90" t="s">
        <v>1045</v>
      </c>
      <c r="N81" s="16">
        <v>149709.5</v>
      </c>
      <c r="O81" s="16">
        <v>90254.25</v>
      </c>
      <c r="P81" s="150" t="s">
        <v>527</v>
      </c>
      <c r="Q81" s="150" t="s">
        <v>528</v>
      </c>
      <c r="R81" s="150" t="s">
        <v>1046</v>
      </c>
      <c r="S81" s="150" t="s">
        <v>1047</v>
      </c>
      <c r="T81" s="150" t="s">
        <v>529</v>
      </c>
      <c r="U81" s="150" t="s">
        <v>530</v>
      </c>
      <c r="V81" s="145" t="s">
        <v>47</v>
      </c>
      <c r="W81" s="160" t="s">
        <v>531</v>
      </c>
      <c r="X81" s="145" t="s">
        <v>525</v>
      </c>
      <c r="Y81" s="200" t="s">
        <v>532</v>
      </c>
      <c r="Z81" s="145" t="s">
        <v>18</v>
      </c>
    </row>
    <row r="82" spans="1:27" s="2" customFormat="1" ht="315" customHeight="1">
      <c r="A82" s="123"/>
      <c r="B82" s="113"/>
      <c r="C82" s="90" t="str">
        <f>A81&amp;"-2"</f>
        <v>19-2</v>
      </c>
      <c r="D82" s="148" t="s">
        <v>157</v>
      </c>
      <c r="E82" s="113"/>
      <c r="F82" s="113"/>
      <c r="G82" s="113"/>
      <c r="H82" s="150" t="s">
        <v>22</v>
      </c>
      <c r="I82" s="168" t="s">
        <v>533</v>
      </c>
      <c r="J82" s="16" t="s">
        <v>779</v>
      </c>
      <c r="K82" s="166" t="s">
        <v>1048</v>
      </c>
      <c r="L82" s="168" t="s">
        <v>232</v>
      </c>
      <c r="M82" s="90" t="s">
        <v>792</v>
      </c>
      <c r="N82" s="16">
        <v>60000</v>
      </c>
      <c r="O82" s="16">
        <v>20000</v>
      </c>
      <c r="P82" s="150" t="s">
        <v>534</v>
      </c>
      <c r="Q82" s="150" t="s">
        <v>535</v>
      </c>
      <c r="R82" s="150" t="s">
        <v>536</v>
      </c>
      <c r="S82" s="150" t="s">
        <v>537</v>
      </c>
      <c r="T82" s="150" t="s">
        <v>538</v>
      </c>
      <c r="U82" s="150" t="s">
        <v>539</v>
      </c>
      <c r="V82" s="145" t="s">
        <v>158</v>
      </c>
      <c r="W82" s="160" t="s">
        <v>540</v>
      </c>
      <c r="X82" s="145" t="s">
        <v>533</v>
      </c>
      <c r="Y82" s="200" t="s">
        <v>541</v>
      </c>
      <c r="Z82" s="145" t="s">
        <v>18</v>
      </c>
    </row>
    <row r="83" spans="1:27" s="2" customFormat="1" ht="121.15" customHeight="1">
      <c r="A83" s="147" t="s">
        <v>162</v>
      </c>
      <c r="B83" s="148" t="s">
        <v>542</v>
      </c>
      <c r="C83" s="113"/>
      <c r="D83" s="113"/>
      <c r="E83" s="113"/>
      <c r="F83" s="113"/>
      <c r="G83" s="113"/>
      <c r="H83" s="88">
        <v>4</v>
      </c>
      <c r="I83" s="88">
        <v>20</v>
      </c>
      <c r="J83" s="88"/>
      <c r="K83" s="26"/>
      <c r="L83" s="88"/>
      <c r="M83" s="91"/>
      <c r="N83" s="16">
        <f>SUM(N84:N103)</f>
        <v>4987032</v>
      </c>
      <c r="O83" s="16">
        <f>SUM(O84:O103)</f>
        <v>550594</v>
      </c>
      <c r="P83" s="88"/>
      <c r="Q83" s="88"/>
      <c r="R83" s="88"/>
      <c r="S83" s="88"/>
      <c r="T83" s="88"/>
      <c r="U83" s="88"/>
      <c r="V83" s="88"/>
      <c r="W83" s="88"/>
      <c r="X83" s="88"/>
      <c r="Y83" s="54"/>
      <c r="Z83" s="86"/>
    </row>
    <row r="84" spans="1:27" s="2" customFormat="1" ht="359.1" customHeight="1">
      <c r="A84" s="123">
        <v>20</v>
      </c>
      <c r="B84" s="148" t="s">
        <v>543</v>
      </c>
      <c r="C84" s="15" t="str">
        <f>A84&amp;"-1"</f>
        <v>20-1</v>
      </c>
      <c r="D84" s="141" t="s">
        <v>166</v>
      </c>
      <c r="E84" s="108"/>
      <c r="F84" s="108"/>
      <c r="G84" s="108"/>
      <c r="H84" s="150" t="s">
        <v>22</v>
      </c>
      <c r="I84" s="152" t="s">
        <v>1049</v>
      </c>
      <c r="J84" s="86" t="s">
        <v>779</v>
      </c>
      <c r="K84" s="158" t="s">
        <v>544</v>
      </c>
      <c r="L84" s="145" t="s">
        <v>297</v>
      </c>
      <c r="M84" s="90" t="s">
        <v>781</v>
      </c>
      <c r="N84" s="89">
        <v>129000</v>
      </c>
      <c r="O84" s="89">
        <v>47000</v>
      </c>
      <c r="P84" s="145" t="s">
        <v>545</v>
      </c>
      <c r="Q84" s="145" t="s">
        <v>546</v>
      </c>
      <c r="R84" s="145" t="s">
        <v>1050</v>
      </c>
      <c r="S84" s="145" t="s">
        <v>1051</v>
      </c>
      <c r="T84" s="145" t="s">
        <v>547</v>
      </c>
      <c r="U84" s="145" t="s">
        <v>548</v>
      </c>
      <c r="V84" s="142" t="s">
        <v>115</v>
      </c>
      <c r="W84" s="169" t="s">
        <v>473</v>
      </c>
      <c r="X84" s="145" t="s">
        <v>549</v>
      </c>
      <c r="Y84" s="153" t="s">
        <v>550</v>
      </c>
      <c r="Z84" s="55"/>
    </row>
    <row r="85" spans="1:27" s="2" customFormat="1" ht="150.94999999999999" customHeight="1">
      <c r="A85" s="123"/>
      <c r="B85" s="113"/>
      <c r="C85" s="15" t="str">
        <f>A84&amp;"-2"</f>
        <v>20-2</v>
      </c>
      <c r="D85" s="148" t="s">
        <v>168</v>
      </c>
      <c r="E85" s="113"/>
      <c r="F85" s="113"/>
      <c r="G85" s="113"/>
      <c r="H85" s="167" t="s">
        <v>12</v>
      </c>
      <c r="I85" s="167" t="s">
        <v>470</v>
      </c>
      <c r="J85" s="36" t="s">
        <v>904</v>
      </c>
      <c r="K85" s="191" t="s">
        <v>551</v>
      </c>
      <c r="L85" s="145" t="s">
        <v>297</v>
      </c>
      <c r="M85" s="29" t="s">
        <v>1052</v>
      </c>
      <c r="N85" s="28">
        <v>60000</v>
      </c>
      <c r="O85" s="28">
        <v>10000</v>
      </c>
      <c r="P85" s="167" t="s">
        <v>552</v>
      </c>
      <c r="Q85" s="152" t="s">
        <v>1053</v>
      </c>
      <c r="R85" s="152" t="s">
        <v>1054</v>
      </c>
      <c r="S85" s="152" t="s">
        <v>1055</v>
      </c>
      <c r="T85" s="167" t="s">
        <v>552</v>
      </c>
      <c r="U85" s="167" t="s">
        <v>553</v>
      </c>
      <c r="V85" s="112"/>
      <c r="W85" s="170"/>
      <c r="X85" s="145" t="s">
        <v>470</v>
      </c>
      <c r="Y85" s="115"/>
      <c r="Z85" s="55"/>
    </row>
    <row r="86" spans="1:27" s="2" customFormat="1" ht="221.1" customHeight="1">
      <c r="A86" s="123"/>
      <c r="B86" s="113"/>
      <c r="C86" s="15" t="str">
        <f>A84&amp;"-3"</f>
        <v>20-3</v>
      </c>
      <c r="D86" s="148" t="s">
        <v>172</v>
      </c>
      <c r="E86" s="113"/>
      <c r="F86" s="113"/>
      <c r="G86" s="113"/>
      <c r="H86" s="167" t="s">
        <v>12</v>
      </c>
      <c r="I86" s="167" t="s">
        <v>1056</v>
      </c>
      <c r="J86" s="36" t="s">
        <v>991</v>
      </c>
      <c r="K86" s="191" t="s">
        <v>1057</v>
      </c>
      <c r="L86" s="145" t="s">
        <v>297</v>
      </c>
      <c r="M86" s="29" t="s">
        <v>1058</v>
      </c>
      <c r="N86" s="28">
        <v>336191</v>
      </c>
      <c r="O86" s="28">
        <v>56714</v>
      </c>
      <c r="P86" s="167" t="s">
        <v>554</v>
      </c>
      <c r="Q86" s="152" t="s">
        <v>1059</v>
      </c>
      <c r="R86" s="152" t="s">
        <v>1060</v>
      </c>
      <c r="S86" s="152" t="s">
        <v>1061</v>
      </c>
      <c r="T86" s="167" t="s">
        <v>554</v>
      </c>
      <c r="U86" s="167" t="s">
        <v>555</v>
      </c>
      <c r="V86" s="112"/>
      <c r="W86" s="172"/>
      <c r="X86" s="145" t="s">
        <v>470</v>
      </c>
      <c r="Y86" s="142" t="s">
        <v>556</v>
      </c>
      <c r="Z86" s="145" t="s">
        <v>13</v>
      </c>
    </row>
    <row r="87" spans="1:27" s="2" customFormat="1" ht="140.1" customHeight="1">
      <c r="A87" s="123"/>
      <c r="B87" s="113"/>
      <c r="C87" s="15" t="str">
        <f>A84&amp;"-4"</f>
        <v>20-4</v>
      </c>
      <c r="D87" s="148" t="s">
        <v>175</v>
      </c>
      <c r="E87" s="113"/>
      <c r="F87" s="113"/>
      <c r="G87" s="113"/>
      <c r="H87" s="145" t="s">
        <v>12</v>
      </c>
      <c r="I87" s="145" t="s">
        <v>470</v>
      </c>
      <c r="J87" s="86" t="s">
        <v>1062</v>
      </c>
      <c r="K87" s="158" t="s">
        <v>557</v>
      </c>
      <c r="L87" s="145" t="s">
        <v>297</v>
      </c>
      <c r="M87" s="90" t="s">
        <v>1052</v>
      </c>
      <c r="N87" s="89">
        <v>57057</v>
      </c>
      <c r="O87" s="89">
        <v>20000</v>
      </c>
      <c r="P87" s="145" t="s">
        <v>1063</v>
      </c>
      <c r="Q87" s="145" t="s">
        <v>1064</v>
      </c>
      <c r="R87" s="145" t="s">
        <v>558</v>
      </c>
      <c r="S87" s="145" t="s">
        <v>1065</v>
      </c>
      <c r="T87" s="145" t="s">
        <v>1066</v>
      </c>
      <c r="U87" s="145" t="s">
        <v>559</v>
      </c>
      <c r="V87" s="112"/>
      <c r="W87" s="145" t="s">
        <v>1067</v>
      </c>
      <c r="X87" s="145" t="s">
        <v>1068</v>
      </c>
      <c r="Y87" s="112"/>
      <c r="Z87" s="86"/>
      <c r="AA87" s="56"/>
    </row>
    <row r="88" spans="1:27" s="2" customFormat="1" ht="219" customHeight="1">
      <c r="A88" s="123"/>
      <c r="B88" s="113"/>
      <c r="C88" s="15" t="str">
        <f>A84&amp;"-5"</f>
        <v>20-5</v>
      </c>
      <c r="D88" s="141" t="s">
        <v>178</v>
      </c>
      <c r="E88" s="108"/>
      <c r="F88" s="108"/>
      <c r="G88" s="108"/>
      <c r="H88" s="145" t="s">
        <v>12</v>
      </c>
      <c r="I88" s="145" t="s">
        <v>1056</v>
      </c>
      <c r="J88" s="86" t="s">
        <v>991</v>
      </c>
      <c r="K88" s="158" t="s">
        <v>1069</v>
      </c>
      <c r="L88" s="145" t="s">
        <v>297</v>
      </c>
      <c r="M88" s="90" t="s">
        <v>1070</v>
      </c>
      <c r="N88" s="89">
        <v>398000</v>
      </c>
      <c r="O88" s="89">
        <v>70000</v>
      </c>
      <c r="P88" s="145" t="s">
        <v>560</v>
      </c>
      <c r="Q88" s="145" t="s">
        <v>561</v>
      </c>
      <c r="R88" s="145" t="s">
        <v>562</v>
      </c>
      <c r="S88" s="145" t="s">
        <v>563</v>
      </c>
      <c r="T88" s="145" t="s">
        <v>564</v>
      </c>
      <c r="U88" s="145" t="s">
        <v>565</v>
      </c>
      <c r="V88" s="112"/>
      <c r="W88" s="142" t="s">
        <v>473</v>
      </c>
      <c r="X88" s="145" t="s">
        <v>470</v>
      </c>
      <c r="Y88" s="112"/>
      <c r="Z88" s="145" t="s">
        <v>13</v>
      </c>
    </row>
    <row r="89" spans="1:27" s="4" customFormat="1" ht="230.1" customHeight="1">
      <c r="A89" s="123"/>
      <c r="B89" s="113"/>
      <c r="C89" s="15" t="str">
        <f>A84&amp;"-6"</f>
        <v>20-6</v>
      </c>
      <c r="D89" s="148" t="s">
        <v>180</v>
      </c>
      <c r="E89" s="113"/>
      <c r="F89" s="113"/>
      <c r="G89" s="113"/>
      <c r="H89" s="145" t="s">
        <v>12</v>
      </c>
      <c r="I89" s="145" t="s">
        <v>470</v>
      </c>
      <c r="J89" s="86" t="s">
        <v>857</v>
      </c>
      <c r="K89" s="158" t="s">
        <v>1071</v>
      </c>
      <c r="L89" s="145" t="s">
        <v>297</v>
      </c>
      <c r="M89" s="90" t="s">
        <v>1072</v>
      </c>
      <c r="N89" s="28">
        <v>1000000</v>
      </c>
      <c r="O89" s="28">
        <v>30000</v>
      </c>
      <c r="P89" s="167" t="s">
        <v>1073</v>
      </c>
      <c r="Q89" s="167" t="s">
        <v>1074</v>
      </c>
      <c r="R89" s="167" t="s">
        <v>1075</v>
      </c>
      <c r="S89" s="167" t="s">
        <v>1076</v>
      </c>
      <c r="T89" s="167" t="s">
        <v>1077</v>
      </c>
      <c r="U89" s="167" t="s">
        <v>566</v>
      </c>
      <c r="V89" s="112"/>
      <c r="W89" s="112"/>
      <c r="X89" s="145" t="s">
        <v>470</v>
      </c>
      <c r="Y89" s="112"/>
      <c r="Z89" s="145" t="s">
        <v>36</v>
      </c>
    </row>
    <row r="90" spans="1:27" s="4" customFormat="1" ht="159" customHeight="1">
      <c r="A90" s="123"/>
      <c r="B90" s="113"/>
      <c r="C90" s="15" t="str">
        <f>A84&amp;"-7"</f>
        <v>20-7</v>
      </c>
      <c r="D90" s="201" t="s">
        <v>182</v>
      </c>
      <c r="E90" s="202"/>
      <c r="F90" s="202"/>
      <c r="G90" s="203"/>
      <c r="H90" s="150" t="s">
        <v>22</v>
      </c>
      <c r="I90" s="167" t="s">
        <v>470</v>
      </c>
      <c r="J90" s="86" t="s">
        <v>853</v>
      </c>
      <c r="K90" s="191" t="s">
        <v>1078</v>
      </c>
      <c r="L90" s="167" t="s">
        <v>297</v>
      </c>
      <c r="M90" s="29" t="s">
        <v>792</v>
      </c>
      <c r="N90" s="89">
        <v>50000</v>
      </c>
      <c r="O90" s="89">
        <v>30000</v>
      </c>
      <c r="P90" s="145" t="s">
        <v>1079</v>
      </c>
      <c r="Q90" s="145" t="s">
        <v>567</v>
      </c>
      <c r="R90" s="145" t="s">
        <v>334</v>
      </c>
      <c r="S90" s="145" t="s">
        <v>568</v>
      </c>
      <c r="T90" s="145" t="s">
        <v>1079</v>
      </c>
      <c r="U90" s="167" t="s">
        <v>569</v>
      </c>
      <c r="V90" s="107"/>
      <c r="W90" s="107"/>
      <c r="X90" s="145" t="s">
        <v>470</v>
      </c>
      <c r="Y90" s="107"/>
      <c r="Z90" s="145" t="s">
        <v>36</v>
      </c>
    </row>
    <row r="91" spans="1:27" s="2" customFormat="1" ht="311.10000000000002" customHeight="1">
      <c r="A91" s="123">
        <v>21</v>
      </c>
      <c r="B91" s="148" t="s">
        <v>185</v>
      </c>
      <c r="C91" s="15" t="str">
        <f>A91&amp;"-1"</f>
        <v>21-1</v>
      </c>
      <c r="D91" s="148" t="s">
        <v>186</v>
      </c>
      <c r="E91" s="113"/>
      <c r="F91" s="113"/>
      <c r="G91" s="113"/>
      <c r="H91" s="150" t="s">
        <v>22</v>
      </c>
      <c r="I91" s="152" t="s">
        <v>296</v>
      </c>
      <c r="J91" s="88" t="s">
        <v>779</v>
      </c>
      <c r="K91" s="188" t="s">
        <v>1080</v>
      </c>
      <c r="L91" s="152" t="s">
        <v>297</v>
      </c>
      <c r="M91" s="90" t="s">
        <v>792</v>
      </c>
      <c r="N91" s="89">
        <v>55000</v>
      </c>
      <c r="O91" s="89">
        <v>20000</v>
      </c>
      <c r="P91" s="152" t="s">
        <v>570</v>
      </c>
      <c r="Q91" s="88" t="s">
        <v>1081</v>
      </c>
      <c r="R91" s="152" t="s">
        <v>571</v>
      </c>
      <c r="S91" s="152" t="s">
        <v>572</v>
      </c>
      <c r="T91" s="152" t="s">
        <v>573</v>
      </c>
      <c r="U91" s="152" t="s">
        <v>574</v>
      </c>
      <c r="V91" s="145" t="s">
        <v>187</v>
      </c>
      <c r="W91" s="152" t="s">
        <v>348</v>
      </c>
      <c r="X91" s="152" t="s">
        <v>296</v>
      </c>
      <c r="Y91" s="152" t="s">
        <v>513</v>
      </c>
      <c r="Z91" s="86"/>
    </row>
    <row r="92" spans="1:27" s="2" customFormat="1" ht="408" customHeight="1">
      <c r="A92" s="123"/>
      <c r="B92" s="113"/>
      <c r="C92" s="15" t="str">
        <f>A91&amp;"-2"</f>
        <v>21-2</v>
      </c>
      <c r="D92" s="148" t="s">
        <v>189</v>
      </c>
      <c r="E92" s="113"/>
      <c r="F92" s="113"/>
      <c r="G92" s="113"/>
      <c r="H92" s="150" t="s">
        <v>12</v>
      </c>
      <c r="I92" s="150" t="s">
        <v>296</v>
      </c>
      <c r="J92" s="89" t="s">
        <v>839</v>
      </c>
      <c r="K92" s="45" t="s">
        <v>1082</v>
      </c>
      <c r="L92" s="150" t="s">
        <v>575</v>
      </c>
      <c r="M92" s="90" t="s">
        <v>1083</v>
      </c>
      <c r="N92" s="89">
        <v>48900</v>
      </c>
      <c r="O92" s="89">
        <v>8000</v>
      </c>
      <c r="P92" s="89" t="s">
        <v>1084</v>
      </c>
      <c r="Q92" s="89" t="s">
        <v>1085</v>
      </c>
      <c r="R92" s="89" t="s">
        <v>1086</v>
      </c>
      <c r="S92" s="89" t="s">
        <v>1087</v>
      </c>
      <c r="T92" s="150" t="s">
        <v>576</v>
      </c>
      <c r="U92" s="150" t="s">
        <v>577</v>
      </c>
      <c r="V92" s="145" t="s">
        <v>190</v>
      </c>
      <c r="W92" s="145" t="s">
        <v>578</v>
      </c>
      <c r="X92" s="150" t="s">
        <v>579</v>
      </c>
      <c r="Y92" s="152" t="s">
        <v>580</v>
      </c>
      <c r="Z92" s="86"/>
    </row>
    <row r="93" spans="1:27" s="2" customFormat="1" ht="381" customHeight="1">
      <c r="A93" s="123"/>
      <c r="B93" s="113"/>
      <c r="C93" s="15" t="str">
        <f>A91&amp;"-3"</f>
        <v>21-3</v>
      </c>
      <c r="D93" s="148" t="s">
        <v>191</v>
      </c>
      <c r="E93" s="113"/>
      <c r="F93" s="113"/>
      <c r="G93" s="113"/>
      <c r="H93" s="150" t="s">
        <v>12</v>
      </c>
      <c r="I93" s="150" t="s">
        <v>296</v>
      </c>
      <c r="J93" s="89" t="s">
        <v>839</v>
      </c>
      <c r="K93" s="154" t="s">
        <v>581</v>
      </c>
      <c r="L93" s="150" t="s">
        <v>297</v>
      </c>
      <c r="M93" s="89" t="s">
        <v>841</v>
      </c>
      <c r="N93" s="89">
        <v>200000</v>
      </c>
      <c r="O93" s="89">
        <v>38000</v>
      </c>
      <c r="P93" s="150" t="s">
        <v>582</v>
      </c>
      <c r="Q93" s="150" t="s">
        <v>1088</v>
      </c>
      <c r="R93" s="150" t="s">
        <v>1089</v>
      </c>
      <c r="S93" s="150" t="s">
        <v>1090</v>
      </c>
      <c r="T93" s="150" t="s">
        <v>583</v>
      </c>
      <c r="U93" s="150" t="s">
        <v>1091</v>
      </c>
      <c r="V93" s="145" t="s">
        <v>192</v>
      </c>
      <c r="W93" s="150" t="s">
        <v>348</v>
      </c>
      <c r="X93" s="150" t="s">
        <v>584</v>
      </c>
      <c r="Y93" s="152" t="s">
        <v>585</v>
      </c>
      <c r="Z93" s="145" t="s">
        <v>13</v>
      </c>
    </row>
    <row r="94" spans="1:27" s="5" customFormat="1" ht="335.1" customHeight="1">
      <c r="A94" s="123"/>
      <c r="B94" s="113"/>
      <c r="C94" s="15" t="str">
        <f>A91&amp;"-4"</f>
        <v>21-4</v>
      </c>
      <c r="D94" s="141" t="s">
        <v>194</v>
      </c>
      <c r="E94" s="108"/>
      <c r="F94" s="108"/>
      <c r="G94" s="108"/>
      <c r="H94" s="150" t="s">
        <v>22</v>
      </c>
      <c r="I94" s="145" t="s">
        <v>296</v>
      </c>
      <c r="J94" s="86" t="s">
        <v>853</v>
      </c>
      <c r="K94" s="158" t="s">
        <v>1092</v>
      </c>
      <c r="L94" s="145" t="s">
        <v>309</v>
      </c>
      <c r="M94" s="90" t="s">
        <v>1093</v>
      </c>
      <c r="N94" s="89">
        <v>12000</v>
      </c>
      <c r="O94" s="89">
        <v>3400</v>
      </c>
      <c r="P94" s="145" t="s">
        <v>586</v>
      </c>
      <c r="Q94" s="145" t="s">
        <v>587</v>
      </c>
      <c r="R94" s="145" t="s">
        <v>588</v>
      </c>
      <c r="S94" s="145" t="s">
        <v>589</v>
      </c>
      <c r="T94" s="145" t="s">
        <v>590</v>
      </c>
      <c r="U94" s="145" t="s">
        <v>591</v>
      </c>
      <c r="V94" s="145" t="s">
        <v>195</v>
      </c>
      <c r="W94" s="152" t="s">
        <v>348</v>
      </c>
      <c r="X94" s="145" t="s">
        <v>296</v>
      </c>
      <c r="Y94" s="152" t="s">
        <v>592</v>
      </c>
      <c r="Z94" s="55"/>
    </row>
    <row r="95" spans="1:27" s="2" customFormat="1" ht="258" customHeight="1">
      <c r="A95" s="113">
        <v>22</v>
      </c>
      <c r="B95" s="148" t="s">
        <v>116</v>
      </c>
      <c r="C95" s="91" t="str">
        <f>A95&amp;"-1"</f>
        <v>22-1</v>
      </c>
      <c r="D95" s="148" t="s">
        <v>1094</v>
      </c>
      <c r="E95" s="113"/>
      <c r="F95" s="113"/>
      <c r="G95" s="113"/>
      <c r="H95" s="150" t="s">
        <v>22</v>
      </c>
      <c r="I95" s="152" t="s">
        <v>508</v>
      </c>
      <c r="J95" s="88" t="s">
        <v>828</v>
      </c>
      <c r="K95" s="188" t="s">
        <v>593</v>
      </c>
      <c r="L95" s="152" t="s">
        <v>594</v>
      </c>
      <c r="M95" s="91" t="s">
        <v>792</v>
      </c>
      <c r="N95" s="16">
        <v>300000</v>
      </c>
      <c r="O95" s="16">
        <v>25000</v>
      </c>
      <c r="P95" s="152" t="s">
        <v>1095</v>
      </c>
      <c r="Q95" s="152" t="s">
        <v>595</v>
      </c>
      <c r="R95" s="152" t="s">
        <v>1096</v>
      </c>
      <c r="S95" s="152" t="s">
        <v>596</v>
      </c>
      <c r="T95" s="152" t="s">
        <v>597</v>
      </c>
      <c r="U95" s="152" t="s">
        <v>598</v>
      </c>
      <c r="V95" s="153" t="s">
        <v>118</v>
      </c>
      <c r="W95" s="152" t="s">
        <v>512</v>
      </c>
      <c r="X95" s="152" t="s">
        <v>508</v>
      </c>
      <c r="Y95" s="153" t="s">
        <v>599</v>
      </c>
      <c r="Z95" s="145" t="s">
        <v>36</v>
      </c>
    </row>
    <row r="96" spans="1:27" s="2" customFormat="1" ht="408" customHeight="1">
      <c r="A96" s="113"/>
      <c r="B96" s="113"/>
      <c r="C96" s="91" t="str">
        <f>A95&amp;"-2"</f>
        <v>22-2</v>
      </c>
      <c r="D96" s="204" t="s">
        <v>120</v>
      </c>
      <c r="E96" s="128"/>
      <c r="F96" s="128"/>
      <c r="G96" s="128"/>
      <c r="H96" s="205" t="s">
        <v>12</v>
      </c>
      <c r="I96" s="205" t="s">
        <v>525</v>
      </c>
      <c r="J96" s="91" t="s">
        <v>716</v>
      </c>
      <c r="K96" s="206" t="s">
        <v>1097</v>
      </c>
      <c r="L96" s="91" t="s">
        <v>313</v>
      </c>
      <c r="M96" s="91" t="s">
        <v>1098</v>
      </c>
      <c r="N96" s="16">
        <v>289884</v>
      </c>
      <c r="O96" s="16">
        <v>28480</v>
      </c>
      <c r="P96" s="205" t="s">
        <v>600</v>
      </c>
      <c r="Q96" s="205" t="s">
        <v>1099</v>
      </c>
      <c r="R96" s="205" t="s">
        <v>1100</v>
      </c>
      <c r="S96" s="205" t="s">
        <v>601</v>
      </c>
      <c r="T96" s="91" t="s">
        <v>261</v>
      </c>
      <c r="U96" s="205" t="s">
        <v>530</v>
      </c>
      <c r="V96" s="115"/>
      <c r="W96" s="160" t="s">
        <v>531</v>
      </c>
      <c r="X96" s="205" t="s">
        <v>525</v>
      </c>
      <c r="Y96" s="115"/>
      <c r="Z96" s="145" t="s">
        <v>36</v>
      </c>
    </row>
    <row r="97" spans="1:27" s="2" customFormat="1" ht="296.10000000000002" customHeight="1">
      <c r="A97" s="123">
        <v>23</v>
      </c>
      <c r="B97" s="148" t="s">
        <v>122</v>
      </c>
      <c r="C97" s="91" t="str">
        <f>A97&amp;"-1"</f>
        <v>23-1</v>
      </c>
      <c r="D97" s="148" t="s">
        <v>1101</v>
      </c>
      <c r="E97" s="113"/>
      <c r="F97" s="113"/>
      <c r="G97" s="113"/>
      <c r="H97" s="150" t="s">
        <v>22</v>
      </c>
      <c r="I97" s="160" t="s">
        <v>258</v>
      </c>
      <c r="J97" s="90" t="s">
        <v>828</v>
      </c>
      <c r="K97" s="207" t="s">
        <v>1102</v>
      </c>
      <c r="L97" s="160" t="s">
        <v>297</v>
      </c>
      <c r="M97" s="90" t="s">
        <v>736</v>
      </c>
      <c r="N97" s="16">
        <v>450000</v>
      </c>
      <c r="O97" s="16">
        <v>30000</v>
      </c>
      <c r="P97" s="160" t="s">
        <v>602</v>
      </c>
      <c r="Q97" s="160" t="s">
        <v>603</v>
      </c>
      <c r="R97" s="160" t="s">
        <v>604</v>
      </c>
      <c r="S97" s="160" t="s">
        <v>605</v>
      </c>
      <c r="T97" s="160" t="s">
        <v>606</v>
      </c>
      <c r="U97" s="160" t="s">
        <v>607</v>
      </c>
      <c r="V97" s="169" t="s">
        <v>124</v>
      </c>
      <c r="W97" s="169" t="s">
        <v>391</v>
      </c>
      <c r="X97" s="142" t="s">
        <v>258</v>
      </c>
      <c r="Y97" s="142" t="s">
        <v>608</v>
      </c>
      <c r="Z97" s="145" t="s">
        <v>18</v>
      </c>
    </row>
    <row r="98" spans="1:27" s="2" customFormat="1" ht="207.95" customHeight="1">
      <c r="A98" s="123"/>
      <c r="B98" s="113"/>
      <c r="C98" s="91" t="str">
        <f>A97&amp;"-2"</f>
        <v>23-2</v>
      </c>
      <c r="D98" s="144" t="s">
        <v>1103</v>
      </c>
      <c r="E98" s="110"/>
      <c r="F98" s="110"/>
      <c r="G98" s="110"/>
      <c r="H98" s="150" t="s">
        <v>12</v>
      </c>
      <c r="I98" s="150" t="s">
        <v>258</v>
      </c>
      <c r="J98" s="89" t="s">
        <v>716</v>
      </c>
      <c r="K98" s="154" t="s">
        <v>1104</v>
      </c>
      <c r="L98" s="150" t="s">
        <v>297</v>
      </c>
      <c r="M98" s="90" t="s">
        <v>718</v>
      </c>
      <c r="N98" s="89">
        <v>200000</v>
      </c>
      <c r="O98" s="89">
        <v>25000</v>
      </c>
      <c r="P98" s="150" t="s">
        <v>609</v>
      </c>
      <c r="Q98" s="150" t="s">
        <v>610</v>
      </c>
      <c r="R98" s="150" t="s">
        <v>611</v>
      </c>
      <c r="S98" s="150" t="s">
        <v>612</v>
      </c>
      <c r="T98" s="150" t="s">
        <v>613</v>
      </c>
      <c r="U98" s="150" t="s">
        <v>614</v>
      </c>
      <c r="V98" s="116"/>
      <c r="W98" s="170"/>
      <c r="X98" s="175"/>
      <c r="Y98" s="112"/>
      <c r="Z98" s="86"/>
    </row>
    <row r="99" spans="1:27" s="2" customFormat="1" ht="360" customHeight="1">
      <c r="A99" s="123"/>
      <c r="B99" s="113"/>
      <c r="C99" s="91" t="str">
        <f>A97&amp;"-3"</f>
        <v>23-3</v>
      </c>
      <c r="D99" s="144" t="s">
        <v>129</v>
      </c>
      <c r="E99" s="110"/>
      <c r="F99" s="110"/>
      <c r="G99" s="110"/>
      <c r="H99" s="150" t="s">
        <v>12</v>
      </c>
      <c r="I99" s="150" t="s">
        <v>258</v>
      </c>
      <c r="J99" s="89" t="s">
        <v>1105</v>
      </c>
      <c r="K99" s="154" t="s">
        <v>1106</v>
      </c>
      <c r="L99" s="150" t="s">
        <v>297</v>
      </c>
      <c r="M99" s="90" t="s">
        <v>868</v>
      </c>
      <c r="N99" s="89">
        <v>600000</v>
      </c>
      <c r="O99" s="89">
        <v>30000</v>
      </c>
      <c r="P99" s="150" t="s">
        <v>615</v>
      </c>
      <c r="Q99" s="150" t="s">
        <v>616</v>
      </c>
      <c r="R99" s="150" t="s">
        <v>617</v>
      </c>
      <c r="S99" s="150" t="s">
        <v>618</v>
      </c>
      <c r="T99" s="150" t="s">
        <v>619</v>
      </c>
      <c r="U99" s="150" t="s">
        <v>620</v>
      </c>
      <c r="V99" s="117"/>
      <c r="W99" s="172"/>
      <c r="X99" s="176"/>
      <c r="Y99" s="107"/>
      <c r="Z99" s="145" t="s">
        <v>26</v>
      </c>
    </row>
    <row r="100" spans="1:27" s="2" customFormat="1" ht="276.95" customHeight="1">
      <c r="A100" s="123"/>
      <c r="B100" s="113"/>
      <c r="C100" s="91" t="str">
        <f>A97&amp;"-4"</f>
        <v>23-4</v>
      </c>
      <c r="D100" s="148" t="s">
        <v>131</v>
      </c>
      <c r="E100" s="113"/>
      <c r="F100" s="113"/>
      <c r="G100" s="113"/>
      <c r="H100" s="150" t="s">
        <v>22</v>
      </c>
      <c r="I100" s="152" t="s">
        <v>321</v>
      </c>
      <c r="J100" s="88" t="s">
        <v>828</v>
      </c>
      <c r="K100" s="154" t="s">
        <v>1107</v>
      </c>
      <c r="L100" s="152" t="s">
        <v>506</v>
      </c>
      <c r="M100" s="91" t="s">
        <v>1093</v>
      </c>
      <c r="N100" s="16">
        <v>500000</v>
      </c>
      <c r="O100" s="16">
        <v>10000</v>
      </c>
      <c r="P100" s="152" t="s">
        <v>621</v>
      </c>
      <c r="Q100" s="152" t="s">
        <v>622</v>
      </c>
      <c r="R100" s="152" t="s">
        <v>622</v>
      </c>
      <c r="S100" s="152" t="s">
        <v>623</v>
      </c>
      <c r="T100" s="152" t="s">
        <v>624</v>
      </c>
      <c r="U100" s="152" t="s">
        <v>625</v>
      </c>
      <c r="V100" s="160" t="s">
        <v>86</v>
      </c>
      <c r="W100" s="205" t="s">
        <v>504</v>
      </c>
      <c r="X100" s="205" t="s">
        <v>321</v>
      </c>
      <c r="Y100" s="145" t="s">
        <v>626</v>
      </c>
      <c r="Z100" s="145" t="s">
        <v>18</v>
      </c>
    </row>
    <row r="101" spans="1:27" s="2" customFormat="1" ht="402.95" customHeight="1">
      <c r="A101" s="123"/>
      <c r="B101" s="113"/>
      <c r="C101" s="91" t="str">
        <f>A97&amp;"-5"</f>
        <v>23-5</v>
      </c>
      <c r="D101" s="204" t="s">
        <v>134</v>
      </c>
      <c r="E101" s="128"/>
      <c r="F101" s="128"/>
      <c r="G101" s="128"/>
      <c r="H101" s="205" t="s">
        <v>12</v>
      </c>
      <c r="I101" s="145" t="s">
        <v>1108</v>
      </c>
      <c r="J101" s="91" t="s">
        <v>802</v>
      </c>
      <c r="K101" s="206" t="s">
        <v>1109</v>
      </c>
      <c r="L101" s="205" t="s">
        <v>232</v>
      </c>
      <c r="M101" s="91" t="s">
        <v>1110</v>
      </c>
      <c r="N101" s="16">
        <v>145000</v>
      </c>
      <c r="O101" s="16">
        <v>26000</v>
      </c>
      <c r="P101" s="145" t="s">
        <v>627</v>
      </c>
      <c r="Q101" s="145" t="s">
        <v>1111</v>
      </c>
      <c r="R101" s="145" t="s">
        <v>1112</v>
      </c>
      <c r="S101" s="145" t="s">
        <v>628</v>
      </c>
      <c r="T101" s="145" t="s">
        <v>629</v>
      </c>
      <c r="U101" s="160" t="s">
        <v>1108</v>
      </c>
      <c r="V101" s="160" t="s">
        <v>118</v>
      </c>
      <c r="W101" s="145" t="s">
        <v>1113</v>
      </c>
      <c r="X101" s="145" t="s">
        <v>1114</v>
      </c>
      <c r="Y101" s="145" t="s">
        <v>630</v>
      </c>
      <c r="Z101" s="86"/>
    </row>
    <row r="102" spans="1:27" s="2" customFormat="1" ht="327.95" customHeight="1">
      <c r="A102" s="123"/>
      <c r="B102" s="113"/>
      <c r="C102" s="91" t="str">
        <f>A97&amp;"-6"</f>
        <v>23-6</v>
      </c>
      <c r="D102" s="148" t="s">
        <v>136</v>
      </c>
      <c r="E102" s="113"/>
      <c r="F102" s="113"/>
      <c r="G102" s="113"/>
      <c r="H102" s="150" t="s">
        <v>12</v>
      </c>
      <c r="I102" s="150" t="s">
        <v>399</v>
      </c>
      <c r="J102" s="89" t="s">
        <v>839</v>
      </c>
      <c r="K102" s="154" t="s">
        <v>1115</v>
      </c>
      <c r="L102" s="150" t="s">
        <v>309</v>
      </c>
      <c r="M102" s="90" t="s">
        <v>841</v>
      </c>
      <c r="N102" s="89">
        <v>11000</v>
      </c>
      <c r="O102" s="89">
        <v>8000</v>
      </c>
      <c r="P102" s="150" t="s">
        <v>1116</v>
      </c>
      <c r="Q102" s="150" t="s">
        <v>631</v>
      </c>
      <c r="R102" s="150" t="s">
        <v>632</v>
      </c>
      <c r="S102" s="150" t="s">
        <v>1117</v>
      </c>
      <c r="T102" s="150" t="s">
        <v>1118</v>
      </c>
      <c r="U102" s="150" t="s">
        <v>1119</v>
      </c>
      <c r="V102" s="160" t="s">
        <v>137</v>
      </c>
      <c r="W102" s="160" t="s">
        <v>1120</v>
      </c>
      <c r="X102" s="145" t="s">
        <v>1121</v>
      </c>
      <c r="Y102" s="145" t="s">
        <v>633</v>
      </c>
      <c r="Z102" s="86"/>
    </row>
    <row r="103" spans="1:27" s="2" customFormat="1" ht="333" customHeight="1">
      <c r="A103" s="123"/>
      <c r="B103" s="113"/>
      <c r="C103" s="91" t="str">
        <f>A97&amp;"-7"</f>
        <v>23-7</v>
      </c>
      <c r="D103" s="148" t="s">
        <v>139</v>
      </c>
      <c r="E103" s="113"/>
      <c r="F103" s="113"/>
      <c r="G103" s="113"/>
      <c r="H103" s="150" t="s">
        <v>12</v>
      </c>
      <c r="I103" s="150" t="s">
        <v>1122</v>
      </c>
      <c r="J103" s="89" t="s">
        <v>904</v>
      </c>
      <c r="K103" s="154" t="s">
        <v>1123</v>
      </c>
      <c r="L103" s="150" t="s">
        <v>634</v>
      </c>
      <c r="M103" s="90" t="s">
        <v>1124</v>
      </c>
      <c r="N103" s="89">
        <v>145000</v>
      </c>
      <c r="O103" s="89">
        <v>35000</v>
      </c>
      <c r="P103" s="150" t="s">
        <v>1125</v>
      </c>
      <c r="Q103" s="150" t="s">
        <v>635</v>
      </c>
      <c r="R103" s="150" t="s">
        <v>1126</v>
      </c>
      <c r="S103" s="150" t="s">
        <v>1127</v>
      </c>
      <c r="T103" s="150" t="s">
        <v>1128</v>
      </c>
      <c r="U103" s="150" t="s">
        <v>636</v>
      </c>
      <c r="V103" s="160" t="s">
        <v>115</v>
      </c>
      <c r="W103" s="152" t="s">
        <v>1129</v>
      </c>
      <c r="X103" s="145" t="s">
        <v>637</v>
      </c>
      <c r="Y103" s="145" t="s">
        <v>638</v>
      </c>
      <c r="Z103" s="145" t="s">
        <v>18</v>
      </c>
    </row>
    <row r="104" spans="1:27" s="2" customFormat="1" ht="132" customHeight="1">
      <c r="A104" s="208" t="s">
        <v>142</v>
      </c>
      <c r="B104" s="153" t="s">
        <v>639</v>
      </c>
      <c r="C104" s="129"/>
      <c r="D104" s="129"/>
      <c r="E104" s="129"/>
      <c r="F104" s="129"/>
      <c r="G104" s="129"/>
      <c r="H104" s="42">
        <v>4</v>
      </c>
      <c r="I104" s="46">
        <v>4</v>
      </c>
      <c r="J104" s="46"/>
      <c r="K104" s="47"/>
      <c r="L104" s="93"/>
      <c r="M104" s="48"/>
      <c r="N104" s="49">
        <f>SUM(N105:N108)</f>
        <v>2578051</v>
      </c>
      <c r="O104" s="49">
        <f>SUM(O105:O108)</f>
        <v>87000</v>
      </c>
      <c r="P104" s="93"/>
      <c r="Q104" s="93"/>
      <c r="R104" s="93"/>
      <c r="S104" s="93"/>
      <c r="T104" s="93"/>
      <c r="U104" s="93"/>
      <c r="V104" s="46"/>
      <c r="W104" s="93"/>
      <c r="X104" s="93"/>
      <c r="Y104" s="93"/>
      <c r="Z104" s="46"/>
    </row>
    <row r="105" spans="1:27" s="2" customFormat="1" ht="255" customHeight="1">
      <c r="A105" s="87">
        <v>24</v>
      </c>
      <c r="B105" s="141" t="s">
        <v>1130</v>
      </c>
      <c r="C105" s="108"/>
      <c r="D105" s="108"/>
      <c r="E105" s="108"/>
      <c r="F105" s="108"/>
      <c r="G105" s="108"/>
      <c r="H105" s="145" t="s">
        <v>12</v>
      </c>
      <c r="I105" s="167" t="s">
        <v>1131</v>
      </c>
      <c r="J105" s="86" t="s">
        <v>904</v>
      </c>
      <c r="K105" s="158" t="s">
        <v>1132</v>
      </c>
      <c r="L105" s="86" t="s">
        <v>313</v>
      </c>
      <c r="M105" s="90" t="s">
        <v>759</v>
      </c>
      <c r="N105" s="28">
        <v>78051</v>
      </c>
      <c r="O105" s="28">
        <v>32000</v>
      </c>
      <c r="P105" s="36" t="s">
        <v>1133</v>
      </c>
      <c r="Q105" s="167" t="s">
        <v>640</v>
      </c>
      <c r="R105" s="167" t="s">
        <v>1134</v>
      </c>
      <c r="S105" s="167" t="s">
        <v>641</v>
      </c>
      <c r="T105" s="167" t="s">
        <v>642</v>
      </c>
      <c r="U105" s="167" t="s">
        <v>643</v>
      </c>
      <c r="V105" s="194" t="s">
        <v>107</v>
      </c>
      <c r="W105" s="194" t="s">
        <v>1135</v>
      </c>
      <c r="X105" s="194" t="s">
        <v>1136</v>
      </c>
      <c r="Y105" s="145" t="s">
        <v>644</v>
      </c>
      <c r="Z105" s="145" t="s">
        <v>13</v>
      </c>
      <c r="AA105" s="57"/>
    </row>
    <row r="106" spans="1:27" s="2" customFormat="1" ht="261.95" customHeight="1">
      <c r="A106" s="87">
        <v>25</v>
      </c>
      <c r="B106" s="141" t="s">
        <v>645</v>
      </c>
      <c r="C106" s="108"/>
      <c r="D106" s="108"/>
      <c r="E106" s="108"/>
      <c r="F106" s="108"/>
      <c r="G106" s="108"/>
      <c r="H106" s="150" t="s">
        <v>12</v>
      </c>
      <c r="I106" s="167" t="s">
        <v>296</v>
      </c>
      <c r="J106" s="86" t="s">
        <v>748</v>
      </c>
      <c r="K106" s="158" t="s">
        <v>646</v>
      </c>
      <c r="L106" s="145" t="s">
        <v>297</v>
      </c>
      <c r="M106" s="90" t="s">
        <v>750</v>
      </c>
      <c r="N106" s="28">
        <v>800000</v>
      </c>
      <c r="O106" s="28">
        <v>35000</v>
      </c>
      <c r="P106" s="167" t="s">
        <v>1137</v>
      </c>
      <c r="Q106" s="167" t="s">
        <v>1138</v>
      </c>
      <c r="R106" s="167" t="s">
        <v>1139</v>
      </c>
      <c r="S106" s="167" t="s">
        <v>1140</v>
      </c>
      <c r="T106" s="36" t="s">
        <v>1141</v>
      </c>
      <c r="U106" s="167" t="s">
        <v>647</v>
      </c>
      <c r="V106" s="194" t="s">
        <v>148</v>
      </c>
      <c r="W106" s="194" t="s">
        <v>348</v>
      </c>
      <c r="X106" s="194" t="s">
        <v>296</v>
      </c>
      <c r="Y106" s="194" t="s">
        <v>648</v>
      </c>
      <c r="Z106" s="145" t="s">
        <v>13</v>
      </c>
      <c r="AA106" s="57"/>
    </row>
    <row r="107" spans="1:27" s="2" customFormat="1" ht="267.95" customHeight="1">
      <c r="A107" s="87">
        <v>26</v>
      </c>
      <c r="B107" s="204" t="s">
        <v>150</v>
      </c>
      <c r="C107" s="128"/>
      <c r="D107" s="128"/>
      <c r="E107" s="128"/>
      <c r="F107" s="128"/>
      <c r="G107" s="128"/>
      <c r="H107" s="150" t="s">
        <v>22</v>
      </c>
      <c r="I107" s="205" t="s">
        <v>399</v>
      </c>
      <c r="J107" s="91" t="s">
        <v>734</v>
      </c>
      <c r="K107" s="206" t="s">
        <v>1142</v>
      </c>
      <c r="L107" s="205" t="s">
        <v>297</v>
      </c>
      <c r="M107" s="91" t="s">
        <v>1143</v>
      </c>
      <c r="N107" s="16">
        <v>1500000</v>
      </c>
      <c r="O107" s="16">
        <v>20000</v>
      </c>
      <c r="P107" s="205" t="s">
        <v>649</v>
      </c>
      <c r="Q107" s="205" t="s">
        <v>650</v>
      </c>
      <c r="R107" s="205" t="s">
        <v>651</v>
      </c>
      <c r="S107" s="205" t="s">
        <v>1144</v>
      </c>
      <c r="T107" s="205" t="s">
        <v>1145</v>
      </c>
      <c r="U107" s="205" t="s">
        <v>652</v>
      </c>
      <c r="V107" s="194" t="s">
        <v>86</v>
      </c>
      <c r="W107" s="205" t="s">
        <v>402</v>
      </c>
      <c r="X107" s="205" t="s">
        <v>399</v>
      </c>
      <c r="Y107" s="145" t="s">
        <v>653</v>
      </c>
      <c r="Z107" s="145" t="s">
        <v>18</v>
      </c>
      <c r="AA107" s="57"/>
    </row>
    <row r="108" spans="1:27" s="2" customFormat="1" ht="240.95" customHeight="1">
      <c r="A108" s="87">
        <v>27</v>
      </c>
      <c r="B108" s="148" t="s">
        <v>152</v>
      </c>
      <c r="C108" s="113"/>
      <c r="D108" s="113"/>
      <c r="E108" s="113"/>
      <c r="F108" s="113"/>
      <c r="G108" s="113"/>
      <c r="H108" s="152" t="s">
        <v>44</v>
      </c>
      <c r="I108" s="152" t="s">
        <v>271</v>
      </c>
      <c r="J108" s="88" t="s">
        <v>1146</v>
      </c>
      <c r="K108" s="188" t="s">
        <v>1147</v>
      </c>
      <c r="L108" s="152" t="s">
        <v>297</v>
      </c>
      <c r="M108" s="91" t="s">
        <v>1148</v>
      </c>
      <c r="N108" s="16">
        <v>200000</v>
      </c>
      <c r="O108" s="16"/>
      <c r="P108" s="152" t="s">
        <v>654</v>
      </c>
      <c r="Q108" s="152" t="s">
        <v>655</v>
      </c>
      <c r="R108" s="152" t="s">
        <v>656</v>
      </c>
      <c r="S108" s="152" t="s">
        <v>657</v>
      </c>
      <c r="T108" s="152" t="s">
        <v>654</v>
      </c>
      <c r="U108" s="152" t="s">
        <v>244</v>
      </c>
      <c r="V108" s="194" t="s">
        <v>86</v>
      </c>
      <c r="W108" s="152" t="s">
        <v>425</v>
      </c>
      <c r="X108" s="152" t="s">
        <v>271</v>
      </c>
      <c r="Y108" s="145" t="s">
        <v>653</v>
      </c>
      <c r="Z108" s="145" t="s">
        <v>36</v>
      </c>
      <c r="AA108" s="57"/>
    </row>
    <row r="109" spans="1:27" s="2" customFormat="1" ht="124.15" customHeight="1">
      <c r="A109" s="147" t="s">
        <v>155</v>
      </c>
      <c r="B109" s="148" t="s">
        <v>658</v>
      </c>
      <c r="C109" s="113"/>
      <c r="D109" s="113"/>
      <c r="E109" s="113"/>
      <c r="F109" s="113"/>
      <c r="G109" s="113"/>
      <c r="H109" s="88">
        <v>3</v>
      </c>
      <c r="I109" s="88">
        <v>10</v>
      </c>
      <c r="J109" s="88"/>
      <c r="K109" s="26"/>
      <c r="L109" s="88"/>
      <c r="M109" s="91"/>
      <c r="N109" s="16">
        <f>SUM(N110:N119)</f>
        <v>1616398.82</v>
      </c>
      <c r="O109" s="16">
        <f>SUM(O110:O119)</f>
        <v>317870</v>
      </c>
      <c r="P109" s="88"/>
      <c r="Q109" s="88"/>
      <c r="R109" s="88"/>
      <c r="S109" s="88"/>
      <c r="T109" s="88"/>
      <c r="U109" s="88"/>
      <c r="V109" s="88"/>
      <c r="W109" s="88"/>
      <c r="X109" s="88"/>
      <c r="Y109" s="92"/>
      <c r="Z109" s="86"/>
    </row>
    <row r="110" spans="1:27" s="2" customFormat="1" ht="255.95" customHeight="1">
      <c r="A110" s="123">
        <v>28</v>
      </c>
      <c r="B110" s="148" t="s">
        <v>659</v>
      </c>
      <c r="C110" s="91" t="str">
        <f>A110&amp;"-1"</f>
        <v>28-1</v>
      </c>
      <c r="D110" s="148" t="s">
        <v>160</v>
      </c>
      <c r="E110" s="113"/>
      <c r="F110" s="113"/>
      <c r="G110" s="113"/>
      <c r="H110" s="150" t="s">
        <v>12</v>
      </c>
      <c r="I110" s="152" t="s">
        <v>296</v>
      </c>
      <c r="J110" s="88" t="s">
        <v>904</v>
      </c>
      <c r="K110" s="188" t="s">
        <v>1149</v>
      </c>
      <c r="L110" s="205" t="s">
        <v>309</v>
      </c>
      <c r="M110" s="90" t="s">
        <v>759</v>
      </c>
      <c r="N110" s="16">
        <v>46300</v>
      </c>
      <c r="O110" s="16">
        <v>15000</v>
      </c>
      <c r="P110" s="152" t="s">
        <v>660</v>
      </c>
      <c r="Q110" s="152" t="s">
        <v>661</v>
      </c>
      <c r="R110" s="152" t="s">
        <v>662</v>
      </c>
      <c r="S110" s="152" t="s">
        <v>663</v>
      </c>
      <c r="T110" s="152" t="s">
        <v>664</v>
      </c>
      <c r="U110" s="152" t="s">
        <v>373</v>
      </c>
      <c r="V110" s="152" t="s">
        <v>161</v>
      </c>
      <c r="W110" s="152" t="s">
        <v>1150</v>
      </c>
      <c r="X110" s="152" t="s">
        <v>1151</v>
      </c>
      <c r="Y110" s="145" t="s">
        <v>665</v>
      </c>
      <c r="Z110" s="88"/>
    </row>
    <row r="111" spans="1:27" s="2" customFormat="1" ht="282.95" customHeight="1">
      <c r="A111" s="123"/>
      <c r="B111" s="113"/>
      <c r="C111" s="91" t="str">
        <f>A110&amp;"-2"</f>
        <v>28-2</v>
      </c>
      <c r="D111" s="148" t="s">
        <v>164</v>
      </c>
      <c r="E111" s="113"/>
      <c r="F111" s="113"/>
      <c r="G111" s="113"/>
      <c r="H111" s="150" t="s">
        <v>12</v>
      </c>
      <c r="I111" s="167" t="s">
        <v>296</v>
      </c>
      <c r="J111" s="86" t="s">
        <v>757</v>
      </c>
      <c r="K111" s="158" t="s">
        <v>1152</v>
      </c>
      <c r="L111" s="150" t="s">
        <v>297</v>
      </c>
      <c r="M111" s="90" t="s">
        <v>951</v>
      </c>
      <c r="N111" s="89">
        <v>455400</v>
      </c>
      <c r="O111" s="28">
        <v>50000</v>
      </c>
      <c r="P111" s="145" t="s">
        <v>1153</v>
      </c>
      <c r="Q111" s="145" t="s">
        <v>1154</v>
      </c>
      <c r="R111" s="145" t="s">
        <v>1155</v>
      </c>
      <c r="S111" s="145" t="s">
        <v>666</v>
      </c>
      <c r="T111" s="145" t="s">
        <v>1156</v>
      </c>
      <c r="U111" s="145" t="s">
        <v>373</v>
      </c>
      <c r="V111" s="152" t="s">
        <v>11</v>
      </c>
      <c r="W111" s="145" t="s">
        <v>348</v>
      </c>
      <c r="X111" s="145" t="s">
        <v>368</v>
      </c>
      <c r="Y111" s="145" t="s">
        <v>667</v>
      </c>
      <c r="Z111" s="152" t="s">
        <v>13</v>
      </c>
    </row>
    <row r="112" spans="1:27" s="2" customFormat="1" ht="296.10000000000002" customHeight="1">
      <c r="A112" s="123"/>
      <c r="B112" s="113"/>
      <c r="C112" s="91" t="str">
        <f>A110&amp;"-3"</f>
        <v>28-3</v>
      </c>
      <c r="D112" s="148" t="s">
        <v>167</v>
      </c>
      <c r="E112" s="113"/>
      <c r="F112" s="113"/>
      <c r="G112" s="113"/>
      <c r="H112" s="150" t="s">
        <v>12</v>
      </c>
      <c r="I112" s="167" t="s">
        <v>296</v>
      </c>
      <c r="J112" s="86" t="s">
        <v>904</v>
      </c>
      <c r="K112" s="158" t="s">
        <v>1157</v>
      </c>
      <c r="L112" s="150" t="s">
        <v>297</v>
      </c>
      <c r="M112" s="90" t="s">
        <v>759</v>
      </c>
      <c r="N112" s="89">
        <v>61002.82</v>
      </c>
      <c r="O112" s="28">
        <v>30000</v>
      </c>
      <c r="P112" s="145" t="s">
        <v>668</v>
      </c>
      <c r="Q112" s="145" t="s">
        <v>1158</v>
      </c>
      <c r="R112" s="145" t="s">
        <v>1159</v>
      </c>
      <c r="S112" s="145" t="s">
        <v>669</v>
      </c>
      <c r="T112" s="145" t="s">
        <v>670</v>
      </c>
      <c r="U112" s="145" t="s">
        <v>373</v>
      </c>
      <c r="V112" s="152" t="s">
        <v>1160</v>
      </c>
      <c r="W112" s="152" t="s">
        <v>348</v>
      </c>
      <c r="X112" s="145" t="s">
        <v>368</v>
      </c>
      <c r="Y112" s="145" t="s">
        <v>671</v>
      </c>
      <c r="Z112" s="88"/>
    </row>
    <row r="113" spans="1:26" s="2" customFormat="1" ht="207.95" customHeight="1">
      <c r="A113" s="123">
        <v>29</v>
      </c>
      <c r="B113" s="148" t="s">
        <v>169</v>
      </c>
      <c r="C113" s="16" t="str">
        <f>A113&amp;"-1"</f>
        <v>29-1</v>
      </c>
      <c r="D113" s="148" t="s">
        <v>170</v>
      </c>
      <c r="E113" s="113"/>
      <c r="F113" s="113"/>
      <c r="G113" s="113"/>
      <c r="H113" s="209" t="s">
        <v>12</v>
      </c>
      <c r="I113" s="210" t="s">
        <v>271</v>
      </c>
      <c r="J113" s="50" t="s">
        <v>1062</v>
      </c>
      <c r="K113" s="211" t="s">
        <v>1161</v>
      </c>
      <c r="L113" s="209" t="s">
        <v>297</v>
      </c>
      <c r="M113" s="50" t="s">
        <v>1124</v>
      </c>
      <c r="N113" s="51">
        <v>100000</v>
      </c>
      <c r="O113" s="51">
        <v>30000</v>
      </c>
      <c r="P113" s="212" t="s">
        <v>672</v>
      </c>
      <c r="Q113" s="212" t="s">
        <v>673</v>
      </c>
      <c r="R113" s="212" t="s">
        <v>1162</v>
      </c>
      <c r="S113" s="212" t="s">
        <v>674</v>
      </c>
      <c r="T113" s="212" t="s">
        <v>672</v>
      </c>
      <c r="U113" s="209" t="s">
        <v>675</v>
      </c>
      <c r="V113" s="152" t="s">
        <v>171</v>
      </c>
      <c r="W113" s="209" t="s">
        <v>676</v>
      </c>
      <c r="X113" s="209" t="s">
        <v>1163</v>
      </c>
      <c r="Y113" s="145" t="s">
        <v>677</v>
      </c>
      <c r="Z113" s="152" t="s">
        <v>13</v>
      </c>
    </row>
    <row r="114" spans="1:26" s="2" customFormat="1" ht="282" customHeight="1">
      <c r="A114" s="123"/>
      <c r="B114" s="113"/>
      <c r="C114" s="16" t="str">
        <f>A113&amp;"-2"</f>
        <v>29-2</v>
      </c>
      <c r="D114" s="148" t="s">
        <v>173</v>
      </c>
      <c r="E114" s="113"/>
      <c r="F114" s="113"/>
      <c r="G114" s="113"/>
      <c r="H114" s="209" t="s">
        <v>12</v>
      </c>
      <c r="I114" s="210" t="s">
        <v>399</v>
      </c>
      <c r="J114" s="50" t="s">
        <v>1105</v>
      </c>
      <c r="K114" s="211" t="s">
        <v>1164</v>
      </c>
      <c r="L114" s="209" t="s">
        <v>297</v>
      </c>
      <c r="M114" s="50" t="s">
        <v>925</v>
      </c>
      <c r="N114" s="51">
        <v>297074</v>
      </c>
      <c r="O114" s="51">
        <v>65000</v>
      </c>
      <c r="P114" s="145" t="s">
        <v>1165</v>
      </c>
      <c r="Q114" s="145" t="s">
        <v>1166</v>
      </c>
      <c r="R114" s="145" t="s">
        <v>1167</v>
      </c>
      <c r="S114" s="145" t="s">
        <v>1168</v>
      </c>
      <c r="T114" s="145" t="s">
        <v>1169</v>
      </c>
      <c r="U114" s="209" t="s">
        <v>678</v>
      </c>
      <c r="V114" s="152" t="s">
        <v>174</v>
      </c>
      <c r="W114" s="209" t="s">
        <v>1170</v>
      </c>
      <c r="X114" s="209" t="s">
        <v>1171</v>
      </c>
      <c r="Y114" s="213" t="s">
        <v>679</v>
      </c>
      <c r="Z114" s="152" t="s">
        <v>13</v>
      </c>
    </row>
    <row r="115" spans="1:26" s="6" customFormat="1" ht="225" customHeight="1">
      <c r="A115" s="123"/>
      <c r="B115" s="113"/>
      <c r="C115" s="16" t="str">
        <f>A113&amp;"-3"</f>
        <v>29-3</v>
      </c>
      <c r="D115" s="148" t="s">
        <v>176</v>
      </c>
      <c r="E115" s="113"/>
      <c r="F115" s="113"/>
      <c r="G115" s="113"/>
      <c r="H115" s="150" t="s">
        <v>22</v>
      </c>
      <c r="I115" s="152" t="s">
        <v>296</v>
      </c>
      <c r="J115" s="16" t="s">
        <v>734</v>
      </c>
      <c r="K115" s="188" t="s">
        <v>1172</v>
      </c>
      <c r="L115" s="205" t="s">
        <v>309</v>
      </c>
      <c r="M115" s="91" t="s">
        <v>1045</v>
      </c>
      <c r="N115" s="16">
        <v>80000</v>
      </c>
      <c r="O115" s="16">
        <v>10000</v>
      </c>
      <c r="P115" s="212" t="s">
        <v>680</v>
      </c>
      <c r="Q115" s="212" t="s">
        <v>681</v>
      </c>
      <c r="R115" s="212" t="s">
        <v>682</v>
      </c>
      <c r="S115" s="212" t="s">
        <v>683</v>
      </c>
      <c r="T115" s="212" t="s">
        <v>684</v>
      </c>
      <c r="U115" s="152" t="s">
        <v>685</v>
      </c>
      <c r="V115" s="152" t="s">
        <v>177</v>
      </c>
      <c r="W115" s="150" t="s">
        <v>1173</v>
      </c>
      <c r="X115" s="150" t="s">
        <v>1174</v>
      </c>
      <c r="Y115" s="106"/>
      <c r="Z115" s="88"/>
    </row>
    <row r="116" spans="1:26" s="6" customFormat="1" ht="140.1" customHeight="1">
      <c r="A116" s="123"/>
      <c r="B116" s="113"/>
      <c r="C116" s="16" t="str">
        <f>A113&amp;"-4"</f>
        <v>29-4</v>
      </c>
      <c r="D116" s="148" t="s">
        <v>1175</v>
      </c>
      <c r="E116" s="113"/>
      <c r="F116" s="113"/>
      <c r="G116" s="113"/>
      <c r="H116" s="150" t="s">
        <v>22</v>
      </c>
      <c r="I116" s="152" t="s">
        <v>296</v>
      </c>
      <c r="J116" s="88" t="s">
        <v>853</v>
      </c>
      <c r="K116" s="188" t="s">
        <v>1176</v>
      </c>
      <c r="L116" s="152" t="s">
        <v>297</v>
      </c>
      <c r="M116" s="91" t="s">
        <v>1143</v>
      </c>
      <c r="N116" s="16">
        <v>52000</v>
      </c>
      <c r="O116" s="16">
        <v>15000</v>
      </c>
      <c r="P116" s="152" t="s">
        <v>686</v>
      </c>
      <c r="Q116" s="152" t="s">
        <v>334</v>
      </c>
      <c r="R116" s="152" t="s">
        <v>687</v>
      </c>
      <c r="S116" s="152" t="s">
        <v>688</v>
      </c>
      <c r="T116" s="152" t="s">
        <v>689</v>
      </c>
      <c r="U116" s="152" t="s">
        <v>330</v>
      </c>
      <c r="V116" s="153" t="s">
        <v>161</v>
      </c>
      <c r="W116" s="152" t="s">
        <v>1177</v>
      </c>
      <c r="X116" s="152" t="s">
        <v>1178</v>
      </c>
      <c r="Y116" s="142" t="s">
        <v>690</v>
      </c>
      <c r="Z116" s="88"/>
    </row>
    <row r="117" spans="1:26" s="6" customFormat="1" ht="251.1" customHeight="1">
      <c r="A117" s="123"/>
      <c r="B117" s="113"/>
      <c r="C117" s="16" t="str">
        <f>A113&amp;"-5"</f>
        <v>29-5</v>
      </c>
      <c r="D117" s="141" t="s">
        <v>181</v>
      </c>
      <c r="E117" s="108"/>
      <c r="F117" s="108"/>
      <c r="G117" s="108"/>
      <c r="H117" s="150" t="s">
        <v>22</v>
      </c>
      <c r="I117" s="160" t="s">
        <v>296</v>
      </c>
      <c r="J117" s="88" t="s">
        <v>853</v>
      </c>
      <c r="K117" s="158" t="s">
        <v>1179</v>
      </c>
      <c r="L117" s="160" t="s">
        <v>309</v>
      </c>
      <c r="M117" s="29" t="s">
        <v>1045</v>
      </c>
      <c r="N117" s="16">
        <v>22196</v>
      </c>
      <c r="O117" s="16">
        <v>17000</v>
      </c>
      <c r="P117" s="160" t="s">
        <v>1180</v>
      </c>
      <c r="Q117" s="160" t="s">
        <v>691</v>
      </c>
      <c r="R117" s="160" t="s">
        <v>692</v>
      </c>
      <c r="S117" s="160" t="s">
        <v>1181</v>
      </c>
      <c r="T117" s="160" t="s">
        <v>1182</v>
      </c>
      <c r="U117" s="152" t="s">
        <v>330</v>
      </c>
      <c r="V117" s="115"/>
      <c r="W117" s="145" t="s">
        <v>693</v>
      </c>
      <c r="X117" s="145" t="s">
        <v>1183</v>
      </c>
      <c r="Y117" s="107"/>
      <c r="Z117" s="152" t="s">
        <v>36</v>
      </c>
    </row>
    <row r="118" spans="1:26" s="2" customFormat="1" ht="384" customHeight="1">
      <c r="A118" s="123">
        <v>30</v>
      </c>
      <c r="B118" s="148" t="s">
        <v>183</v>
      </c>
      <c r="C118" s="91" t="str">
        <f>A118&amp;"-1"</f>
        <v>30-1</v>
      </c>
      <c r="D118" s="144" t="s">
        <v>1184</v>
      </c>
      <c r="E118" s="110"/>
      <c r="F118" s="110"/>
      <c r="G118" s="110"/>
      <c r="H118" s="150" t="s">
        <v>22</v>
      </c>
      <c r="I118" s="214" t="s">
        <v>1185</v>
      </c>
      <c r="J118" s="16" t="s">
        <v>846</v>
      </c>
      <c r="K118" s="166" t="s">
        <v>1186</v>
      </c>
      <c r="L118" s="150" t="s">
        <v>232</v>
      </c>
      <c r="M118" s="90" t="s">
        <v>852</v>
      </c>
      <c r="N118" s="16">
        <v>45000</v>
      </c>
      <c r="O118" s="16">
        <v>45000</v>
      </c>
      <c r="P118" s="150" t="s">
        <v>1187</v>
      </c>
      <c r="Q118" s="150" t="s">
        <v>1188</v>
      </c>
      <c r="R118" s="150" t="s">
        <v>1189</v>
      </c>
      <c r="S118" s="145" t="s">
        <v>1190</v>
      </c>
      <c r="T118" s="167" t="s">
        <v>1186</v>
      </c>
      <c r="U118" s="150" t="s">
        <v>1191</v>
      </c>
      <c r="V118" s="152" t="s">
        <v>47</v>
      </c>
      <c r="W118" s="160" t="s">
        <v>1192</v>
      </c>
      <c r="X118" s="150" t="s">
        <v>1193</v>
      </c>
      <c r="Y118" s="145" t="s">
        <v>694</v>
      </c>
      <c r="Z118" s="152" t="s">
        <v>36</v>
      </c>
    </row>
    <row r="119" spans="1:26" s="2" customFormat="1" ht="407.1" customHeight="1">
      <c r="A119" s="123"/>
      <c r="B119" s="113"/>
      <c r="C119" s="91" t="str">
        <f>A118&amp;"-2"</f>
        <v>30-2</v>
      </c>
      <c r="D119" s="144" t="s">
        <v>188</v>
      </c>
      <c r="E119" s="110"/>
      <c r="F119" s="110"/>
      <c r="G119" s="110"/>
      <c r="H119" s="150" t="s">
        <v>22</v>
      </c>
      <c r="I119" s="168" t="s">
        <v>1194</v>
      </c>
      <c r="J119" s="16" t="s">
        <v>779</v>
      </c>
      <c r="K119" s="166" t="s">
        <v>1195</v>
      </c>
      <c r="L119" s="168" t="s">
        <v>1196</v>
      </c>
      <c r="M119" s="90" t="s">
        <v>852</v>
      </c>
      <c r="N119" s="16">
        <v>457426</v>
      </c>
      <c r="O119" s="16">
        <v>40870</v>
      </c>
      <c r="P119" s="150" t="s">
        <v>1197</v>
      </c>
      <c r="Q119" s="150" t="s">
        <v>1198</v>
      </c>
      <c r="R119" s="150" t="s">
        <v>1199</v>
      </c>
      <c r="S119" s="150" t="s">
        <v>1200</v>
      </c>
      <c r="T119" s="150" t="s">
        <v>1201</v>
      </c>
      <c r="U119" s="150" t="s">
        <v>695</v>
      </c>
      <c r="V119" s="152" t="s">
        <v>98</v>
      </c>
      <c r="W119" s="160" t="s">
        <v>1202</v>
      </c>
      <c r="X119" s="150" t="s">
        <v>1203</v>
      </c>
      <c r="Y119" s="145" t="s">
        <v>696</v>
      </c>
      <c r="Z119" s="152" t="s">
        <v>36</v>
      </c>
    </row>
    <row r="120" spans="1:26" s="2" customFormat="1" ht="22.5">
      <c r="A120" s="43"/>
      <c r="B120" s="43"/>
      <c r="D120" s="43"/>
      <c r="E120" s="43"/>
      <c r="F120" s="43"/>
      <c r="G120" s="43"/>
      <c r="H120" s="43"/>
      <c r="I120" s="43"/>
      <c r="J120" s="43"/>
      <c r="K120" s="52"/>
      <c r="L120" s="43"/>
      <c r="M120" s="43"/>
      <c r="N120" s="53"/>
      <c r="O120" s="53"/>
      <c r="P120" s="43"/>
      <c r="Q120" s="43"/>
      <c r="R120" s="43"/>
      <c r="S120" s="43"/>
      <c r="T120" s="43"/>
      <c r="V120" s="43"/>
      <c r="W120" s="43"/>
      <c r="X120" s="43"/>
      <c r="Y120" s="43"/>
      <c r="Z120" s="43"/>
    </row>
    <row r="121" spans="1:26" s="2" customFormat="1" ht="22.5">
      <c r="A121" s="43"/>
      <c r="B121" s="43"/>
      <c r="D121" s="43"/>
      <c r="E121" s="43"/>
      <c r="F121" s="43"/>
      <c r="G121" s="43"/>
      <c r="H121" s="43"/>
      <c r="I121" s="43"/>
      <c r="J121" s="43"/>
      <c r="K121" s="52"/>
      <c r="L121" s="43"/>
      <c r="M121" s="43"/>
      <c r="N121" s="53"/>
      <c r="O121" s="53"/>
      <c r="P121" s="43"/>
      <c r="Q121" s="43"/>
      <c r="R121" s="43"/>
      <c r="S121" s="43"/>
      <c r="T121" s="43"/>
      <c r="V121" s="43"/>
      <c r="W121" s="43"/>
      <c r="X121" s="43"/>
      <c r="Y121" s="43"/>
      <c r="Z121" s="43"/>
    </row>
    <row r="122" spans="1:26" s="2" customFormat="1" ht="22.5">
      <c r="A122" s="43"/>
      <c r="B122" s="43"/>
      <c r="D122" s="43"/>
      <c r="E122" s="43"/>
      <c r="F122" s="43"/>
      <c r="G122" s="43"/>
      <c r="H122" s="43"/>
      <c r="I122" s="43"/>
      <c r="J122" s="43"/>
      <c r="K122" s="52"/>
      <c r="L122" s="43"/>
      <c r="M122" s="43"/>
      <c r="N122" s="53"/>
      <c r="O122" s="53"/>
      <c r="P122" s="43"/>
      <c r="Q122" s="43"/>
      <c r="R122" s="43"/>
      <c r="S122" s="43"/>
      <c r="T122" s="43"/>
      <c r="V122" s="43"/>
      <c r="W122" s="43"/>
      <c r="X122" s="43"/>
      <c r="Y122" s="43"/>
      <c r="Z122" s="43"/>
    </row>
    <row r="123" spans="1:26" s="2" customFormat="1" ht="22.5">
      <c r="A123" s="43"/>
      <c r="B123" s="43"/>
      <c r="D123" s="43"/>
      <c r="E123" s="43"/>
      <c r="F123" s="43"/>
      <c r="G123" s="43"/>
      <c r="H123" s="43"/>
      <c r="I123" s="43"/>
      <c r="J123" s="43"/>
      <c r="K123" s="52"/>
      <c r="L123" s="43"/>
      <c r="M123" s="43"/>
      <c r="N123" s="53"/>
      <c r="O123" s="53"/>
      <c r="P123" s="43"/>
      <c r="Q123" s="43"/>
      <c r="R123" s="43"/>
      <c r="S123" s="43"/>
      <c r="T123" s="43"/>
      <c r="V123" s="43"/>
      <c r="W123" s="43"/>
      <c r="X123" s="43"/>
      <c r="Y123" s="43"/>
      <c r="Z123" s="43"/>
    </row>
    <row r="124" spans="1:26" s="2" customFormat="1" ht="22.5">
      <c r="A124" s="43"/>
      <c r="B124" s="43"/>
      <c r="D124" s="43"/>
      <c r="E124" s="43"/>
      <c r="F124" s="43"/>
      <c r="G124" s="43"/>
      <c r="H124" s="43"/>
      <c r="I124" s="43"/>
      <c r="J124" s="43"/>
      <c r="K124" s="52"/>
      <c r="L124" s="43"/>
      <c r="M124" s="43"/>
      <c r="N124" s="53"/>
      <c r="O124" s="53"/>
      <c r="P124" s="43"/>
      <c r="Q124" s="43"/>
      <c r="R124" s="43"/>
      <c r="S124" s="43"/>
      <c r="T124" s="43"/>
      <c r="V124" s="43"/>
      <c r="W124" s="43"/>
      <c r="X124" s="43"/>
      <c r="Y124" s="43"/>
      <c r="Z124" s="43"/>
    </row>
    <row r="125" spans="1:26" s="2" customFormat="1" ht="22.5">
      <c r="A125" s="43"/>
      <c r="B125" s="43"/>
      <c r="D125" s="43"/>
      <c r="E125" s="43"/>
      <c r="F125" s="43"/>
      <c r="G125" s="43"/>
      <c r="H125" s="43"/>
      <c r="I125" s="43"/>
      <c r="J125" s="43"/>
      <c r="K125" s="52"/>
      <c r="L125" s="43"/>
      <c r="M125" s="43"/>
      <c r="N125" s="53"/>
      <c r="O125" s="53"/>
      <c r="P125" s="43"/>
      <c r="Q125" s="43"/>
      <c r="R125" s="43"/>
      <c r="S125" s="43"/>
      <c r="T125" s="43"/>
      <c r="V125" s="43"/>
      <c r="W125" s="43"/>
      <c r="X125" s="43"/>
      <c r="Y125" s="43"/>
      <c r="Z125" s="43"/>
    </row>
    <row r="126" spans="1:26" s="2" customFormat="1" ht="22.5">
      <c r="A126" s="43"/>
      <c r="B126" s="43"/>
      <c r="D126" s="43"/>
      <c r="E126" s="43"/>
      <c r="F126" s="43"/>
      <c r="G126" s="43"/>
      <c r="H126" s="43"/>
      <c r="I126" s="43"/>
      <c r="J126" s="43"/>
      <c r="K126" s="52"/>
      <c r="L126" s="43"/>
      <c r="M126" s="43"/>
      <c r="N126" s="53"/>
      <c r="O126" s="53"/>
      <c r="P126" s="43"/>
      <c r="Q126" s="43"/>
      <c r="R126" s="43"/>
      <c r="S126" s="43"/>
      <c r="T126" s="43"/>
      <c r="V126" s="43"/>
      <c r="W126" s="43"/>
      <c r="X126" s="43"/>
      <c r="Y126" s="43"/>
      <c r="Z126" s="43"/>
    </row>
    <row r="127" spans="1:26" s="2" customFormat="1" ht="22.5">
      <c r="A127" s="43"/>
      <c r="B127" s="43"/>
      <c r="D127" s="43"/>
      <c r="E127" s="43"/>
      <c r="F127" s="43"/>
      <c r="G127" s="43"/>
      <c r="H127" s="43"/>
      <c r="I127" s="43"/>
      <c r="J127" s="43"/>
      <c r="K127" s="52"/>
      <c r="L127" s="43"/>
      <c r="M127" s="43"/>
      <c r="N127" s="53"/>
      <c r="O127" s="53"/>
      <c r="P127" s="43"/>
      <c r="Q127" s="43"/>
      <c r="R127" s="43"/>
      <c r="S127" s="43"/>
      <c r="T127" s="43"/>
      <c r="V127" s="43"/>
      <c r="W127" s="43"/>
      <c r="X127" s="43"/>
      <c r="Y127" s="43"/>
      <c r="Z127" s="43"/>
    </row>
    <row r="128" spans="1:26" s="2" customFormat="1" ht="22.5">
      <c r="A128" s="43"/>
      <c r="B128" s="43"/>
      <c r="D128" s="43"/>
      <c r="E128" s="43"/>
      <c r="F128" s="43"/>
      <c r="G128" s="43"/>
      <c r="H128" s="43"/>
      <c r="I128" s="43"/>
      <c r="J128" s="43"/>
      <c r="K128" s="52"/>
      <c r="L128" s="43"/>
      <c r="M128" s="43"/>
      <c r="N128" s="53"/>
      <c r="O128" s="53"/>
      <c r="P128" s="43"/>
      <c r="Q128" s="43"/>
      <c r="R128" s="43"/>
      <c r="S128" s="43"/>
      <c r="T128" s="43"/>
      <c r="V128" s="43"/>
      <c r="W128" s="43"/>
      <c r="X128" s="43"/>
      <c r="Y128" s="43"/>
      <c r="Z128" s="43"/>
    </row>
    <row r="129" spans="1:26" s="2" customFormat="1" ht="22.5">
      <c r="A129" s="43"/>
      <c r="B129" s="43"/>
      <c r="D129" s="43"/>
      <c r="E129" s="43"/>
      <c r="F129" s="43"/>
      <c r="G129" s="43"/>
      <c r="H129" s="43"/>
      <c r="I129" s="43"/>
      <c r="J129" s="43"/>
      <c r="K129" s="52"/>
      <c r="L129" s="43"/>
      <c r="M129" s="43"/>
      <c r="N129" s="53"/>
      <c r="O129" s="53"/>
      <c r="P129" s="43"/>
      <c r="Q129" s="43"/>
      <c r="R129" s="43"/>
      <c r="S129" s="43"/>
      <c r="T129" s="43"/>
      <c r="V129" s="43"/>
      <c r="W129" s="43"/>
      <c r="X129" s="43"/>
      <c r="Y129" s="43"/>
      <c r="Z129" s="43"/>
    </row>
    <row r="130" spans="1:26" s="2" customFormat="1" ht="22.5">
      <c r="A130" s="43"/>
      <c r="B130" s="43"/>
      <c r="D130" s="43"/>
      <c r="E130" s="43"/>
      <c r="F130" s="43"/>
      <c r="G130" s="43"/>
      <c r="H130" s="43"/>
      <c r="I130" s="43"/>
      <c r="J130" s="43"/>
      <c r="K130" s="52"/>
      <c r="L130" s="43"/>
      <c r="M130" s="43"/>
      <c r="N130" s="53"/>
      <c r="O130" s="53"/>
      <c r="P130" s="43"/>
      <c r="Q130" s="43"/>
      <c r="R130" s="43"/>
      <c r="S130" s="43"/>
      <c r="T130" s="43"/>
      <c r="V130" s="43"/>
      <c r="W130" s="43"/>
      <c r="X130" s="43"/>
      <c r="Y130" s="43"/>
      <c r="Z130" s="43"/>
    </row>
    <row r="131" spans="1:26" s="2" customFormat="1" ht="22.5">
      <c r="A131" s="43"/>
      <c r="B131" s="43"/>
      <c r="D131" s="43"/>
      <c r="E131" s="43"/>
      <c r="F131" s="43"/>
      <c r="G131" s="43"/>
      <c r="H131" s="43"/>
      <c r="I131" s="43"/>
      <c r="J131" s="43"/>
      <c r="K131" s="52"/>
      <c r="L131" s="43"/>
      <c r="M131" s="43"/>
      <c r="N131" s="53"/>
      <c r="O131" s="53"/>
      <c r="P131" s="43"/>
      <c r="Q131" s="43"/>
      <c r="R131" s="43"/>
      <c r="S131" s="43"/>
      <c r="T131" s="43"/>
      <c r="V131" s="43"/>
      <c r="W131" s="43"/>
      <c r="X131" s="43"/>
      <c r="Y131" s="43"/>
      <c r="Z131" s="43"/>
    </row>
    <row r="132" spans="1:26" s="2" customFormat="1" ht="22.5">
      <c r="A132" s="43"/>
      <c r="B132" s="43"/>
      <c r="D132" s="43"/>
      <c r="E132" s="43"/>
      <c r="F132" s="43"/>
      <c r="G132" s="43"/>
      <c r="H132" s="43"/>
      <c r="I132" s="43"/>
      <c r="J132" s="43"/>
      <c r="K132" s="52"/>
      <c r="L132" s="43"/>
      <c r="M132" s="43"/>
      <c r="N132" s="53"/>
      <c r="O132" s="53"/>
      <c r="P132" s="43"/>
      <c r="Q132" s="43"/>
      <c r="R132" s="43"/>
      <c r="S132" s="43"/>
      <c r="T132" s="43"/>
      <c r="V132" s="43"/>
      <c r="W132" s="43"/>
      <c r="X132" s="43"/>
      <c r="Y132" s="43"/>
      <c r="Z132" s="43"/>
    </row>
    <row r="133" spans="1:26" s="2" customFormat="1" ht="22.5">
      <c r="A133" s="43"/>
      <c r="B133" s="43"/>
      <c r="D133" s="43"/>
      <c r="E133" s="43"/>
      <c r="F133" s="43"/>
      <c r="G133" s="43"/>
      <c r="H133" s="43"/>
      <c r="I133" s="43"/>
      <c r="J133" s="43"/>
      <c r="K133" s="52"/>
      <c r="L133" s="43"/>
      <c r="M133" s="43"/>
      <c r="N133" s="53"/>
      <c r="O133" s="53"/>
      <c r="P133" s="43"/>
      <c r="Q133" s="43"/>
      <c r="R133" s="43"/>
      <c r="S133" s="43"/>
      <c r="T133" s="43"/>
      <c r="V133" s="43"/>
      <c r="W133" s="43"/>
      <c r="X133" s="43"/>
      <c r="Y133" s="43"/>
      <c r="Z133" s="43"/>
    </row>
    <row r="134" spans="1:26" s="2" customFormat="1" ht="22.5">
      <c r="A134" s="43"/>
      <c r="B134" s="43"/>
      <c r="D134" s="43"/>
      <c r="E134" s="43"/>
      <c r="F134" s="43"/>
      <c r="G134" s="43"/>
      <c r="H134" s="43"/>
      <c r="I134" s="43"/>
      <c r="J134" s="43"/>
      <c r="K134" s="52"/>
      <c r="L134" s="43"/>
      <c r="M134" s="43"/>
      <c r="N134" s="53"/>
      <c r="O134" s="53"/>
      <c r="P134" s="43"/>
      <c r="Q134" s="43"/>
      <c r="R134" s="43"/>
      <c r="S134" s="43"/>
      <c r="T134" s="43"/>
      <c r="V134" s="43"/>
      <c r="W134" s="43"/>
      <c r="X134" s="43"/>
      <c r="Y134" s="43"/>
      <c r="Z134" s="43"/>
    </row>
    <row r="135" spans="1:26" s="2" customFormat="1" ht="22.5">
      <c r="A135" s="43"/>
      <c r="B135" s="43"/>
      <c r="D135" s="43"/>
      <c r="E135" s="43"/>
      <c r="F135" s="43"/>
      <c r="G135" s="43"/>
      <c r="H135" s="43"/>
      <c r="I135" s="43"/>
      <c r="J135" s="43"/>
      <c r="K135" s="52"/>
      <c r="L135" s="43"/>
      <c r="M135" s="43"/>
      <c r="N135" s="53"/>
      <c r="O135" s="53"/>
      <c r="P135" s="43"/>
      <c r="Q135" s="43"/>
      <c r="R135" s="43"/>
      <c r="S135" s="43"/>
      <c r="T135" s="43"/>
      <c r="V135" s="43"/>
      <c r="W135" s="43"/>
      <c r="X135" s="43"/>
      <c r="Y135" s="43"/>
      <c r="Z135" s="43"/>
    </row>
    <row r="136" spans="1:26" s="2" customFormat="1" ht="22.5">
      <c r="A136" s="43"/>
      <c r="B136" s="43"/>
      <c r="D136" s="43"/>
      <c r="E136" s="43"/>
      <c r="F136" s="43"/>
      <c r="G136" s="43"/>
      <c r="H136" s="43"/>
      <c r="I136" s="43"/>
      <c r="J136" s="43"/>
      <c r="K136" s="52"/>
      <c r="L136" s="43"/>
      <c r="M136" s="43"/>
      <c r="N136" s="53"/>
      <c r="O136" s="53"/>
      <c r="P136" s="43"/>
      <c r="Q136" s="43"/>
      <c r="R136" s="43"/>
      <c r="S136" s="43"/>
      <c r="T136" s="43"/>
      <c r="V136" s="43"/>
      <c r="W136" s="43"/>
      <c r="X136" s="43"/>
      <c r="Y136" s="43"/>
      <c r="Z136" s="43"/>
    </row>
    <row r="137" spans="1:26" s="2" customFormat="1" ht="22.5">
      <c r="A137" s="43"/>
      <c r="B137" s="43"/>
      <c r="D137" s="43"/>
      <c r="E137" s="43"/>
      <c r="F137" s="43"/>
      <c r="G137" s="43"/>
      <c r="H137" s="43"/>
      <c r="I137" s="43"/>
      <c r="J137" s="43"/>
      <c r="K137" s="52"/>
      <c r="L137" s="43"/>
      <c r="M137" s="43"/>
      <c r="N137" s="53"/>
      <c r="O137" s="53"/>
      <c r="P137" s="43"/>
      <c r="Q137" s="43"/>
      <c r="R137" s="43"/>
      <c r="S137" s="43"/>
      <c r="T137" s="43"/>
      <c r="V137" s="43"/>
      <c r="W137" s="43"/>
      <c r="X137" s="43"/>
      <c r="Y137" s="43"/>
      <c r="Z137" s="43"/>
    </row>
    <row r="138" spans="1:26" s="2" customFormat="1" ht="22.5">
      <c r="A138" s="43"/>
      <c r="B138" s="43"/>
      <c r="D138" s="43"/>
      <c r="E138" s="43"/>
      <c r="F138" s="43"/>
      <c r="G138" s="43"/>
      <c r="H138" s="43"/>
      <c r="I138" s="43"/>
      <c r="J138" s="43"/>
      <c r="K138" s="52"/>
      <c r="L138" s="43"/>
      <c r="M138" s="43"/>
      <c r="N138" s="53"/>
      <c r="O138" s="53"/>
      <c r="P138" s="43"/>
      <c r="Q138" s="43"/>
      <c r="R138" s="43"/>
      <c r="S138" s="43"/>
      <c r="T138" s="43"/>
      <c r="V138" s="43"/>
      <c r="W138" s="43"/>
      <c r="X138" s="43"/>
      <c r="Y138" s="43"/>
      <c r="Z138" s="43"/>
    </row>
    <row r="139" spans="1:26" s="2" customFormat="1" ht="22.5">
      <c r="A139" s="43"/>
      <c r="B139" s="43"/>
      <c r="D139" s="43"/>
      <c r="E139" s="43"/>
      <c r="F139" s="43"/>
      <c r="G139" s="43"/>
      <c r="H139" s="43"/>
      <c r="I139" s="43"/>
      <c r="J139" s="43"/>
      <c r="K139" s="52"/>
      <c r="L139" s="43"/>
      <c r="M139" s="43"/>
      <c r="N139" s="53"/>
      <c r="O139" s="53"/>
      <c r="P139" s="43"/>
      <c r="Q139" s="43"/>
      <c r="R139" s="43"/>
      <c r="S139" s="43"/>
      <c r="T139" s="43"/>
      <c r="V139" s="43"/>
      <c r="W139" s="43"/>
      <c r="X139" s="43"/>
      <c r="Y139" s="43"/>
      <c r="Z139" s="43"/>
    </row>
    <row r="140" spans="1:26" s="2" customFormat="1" ht="22.5">
      <c r="A140" s="43"/>
      <c r="B140" s="43"/>
      <c r="D140" s="43"/>
      <c r="E140" s="43"/>
      <c r="F140" s="43"/>
      <c r="G140" s="43"/>
      <c r="H140" s="43"/>
      <c r="I140" s="43"/>
      <c r="J140" s="43"/>
      <c r="K140" s="52"/>
      <c r="L140" s="43"/>
      <c r="M140" s="43"/>
      <c r="N140" s="53"/>
      <c r="O140" s="53"/>
      <c r="P140" s="43"/>
      <c r="Q140" s="43"/>
      <c r="R140" s="43"/>
      <c r="S140" s="43"/>
      <c r="T140" s="43"/>
      <c r="V140" s="43"/>
      <c r="W140" s="43"/>
      <c r="X140" s="43"/>
      <c r="Y140" s="43"/>
      <c r="Z140" s="43"/>
    </row>
    <row r="141" spans="1:26" s="2" customFormat="1" ht="22.5">
      <c r="A141" s="43"/>
      <c r="B141" s="43"/>
      <c r="D141" s="43"/>
      <c r="E141" s="43"/>
      <c r="F141" s="43"/>
      <c r="G141" s="43"/>
      <c r="H141" s="43"/>
      <c r="I141" s="43"/>
      <c r="J141" s="43"/>
      <c r="K141" s="52"/>
      <c r="L141" s="43"/>
      <c r="M141" s="43"/>
      <c r="N141" s="53"/>
      <c r="O141" s="53"/>
      <c r="P141" s="43"/>
      <c r="Q141" s="43"/>
      <c r="R141" s="43"/>
      <c r="S141" s="43"/>
      <c r="T141" s="43"/>
      <c r="V141" s="43"/>
      <c r="W141" s="43"/>
      <c r="X141" s="43"/>
      <c r="Y141" s="43"/>
      <c r="Z141" s="43"/>
    </row>
    <row r="142" spans="1:26" s="2" customFormat="1" ht="22.5">
      <c r="A142" s="43"/>
      <c r="B142" s="43"/>
      <c r="D142" s="43"/>
      <c r="E142" s="43"/>
      <c r="F142" s="43"/>
      <c r="G142" s="43"/>
      <c r="H142" s="43"/>
      <c r="I142" s="43"/>
      <c r="J142" s="43"/>
      <c r="K142" s="52"/>
      <c r="L142" s="43"/>
      <c r="M142" s="43"/>
      <c r="N142" s="53"/>
      <c r="O142" s="53"/>
      <c r="P142" s="43"/>
      <c r="Q142" s="43"/>
      <c r="R142" s="43"/>
      <c r="S142" s="43"/>
      <c r="T142" s="43"/>
      <c r="V142" s="43"/>
      <c r="W142" s="43"/>
      <c r="X142" s="43"/>
      <c r="Y142" s="43"/>
      <c r="Z142" s="43"/>
    </row>
    <row r="143" spans="1:26" s="2" customFormat="1" ht="22.5">
      <c r="A143" s="43"/>
      <c r="B143" s="43"/>
      <c r="D143" s="43"/>
      <c r="E143" s="43"/>
      <c r="F143" s="43"/>
      <c r="G143" s="43"/>
      <c r="H143" s="43"/>
      <c r="I143" s="43"/>
      <c r="J143" s="43"/>
      <c r="K143" s="52"/>
      <c r="L143" s="43"/>
      <c r="M143" s="43"/>
      <c r="N143" s="53"/>
      <c r="O143" s="53"/>
      <c r="P143" s="43"/>
      <c r="Q143" s="43"/>
      <c r="R143" s="43"/>
      <c r="S143" s="43"/>
      <c r="T143" s="43"/>
      <c r="V143" s="43"/>
      <c r="W143" s="43"/>
      <c r="X143" s="43"/>
      <c r="Y143" s="43"/>
      <c r="Z143" s="43"/>
    </row>
    <row r="144" spans="1:26" s="2" customFormat="1" ht="22.5">
      <c r="A144" s="43"/>
      <c r="B144" s="43"/>
      <c r="D144" s="43"/>
      <c r="E144" s="43"/>
      <c r="F144" s="43"/>
      <c r="G144" s="43"/>
      <c r="H144" s="43"/>
      <c r="I144" s="43"/>
      <c r="J144" s="43"/>
      <c r="K144" s="52"/>
      <c r="L144" s="43"/>
      <c r="M144" s="43"/>
      <c r="N144" s="53"/>
      <c r="O144" s="53"/>
      <c r="P144" s="43"/>
      <c r="Q144" s="43"/>
      <c r="R144" s="43"/>
      <c r="S144" s="43"/>
      <c r="T144" s="43"/>
      <c r="V144" s="43"/>
      <c r="W144" s="43"/>
      <c r="X144" s="43"/>
      <c r="Y144" s="43"/>
      <c r="Z144" s="43"/>
    </row>
    <row r="145" spans="1:26" s="2" customFormat="1" ht="22.5">
      <c r="A145" s="43"/>
      <c r="B145" s="43"/>
      <c r="D145" s="43"/>
      <c r="E145" s="43"/>
      <c r="F145" s="43"/>
      <c r="G145" s="43"/>
      <c r="H145" s="43"/>
      <c r="I145" s="43"/>
      <c r="J145" s="43"/>
      <c r="K145" s="52"/>
      <c r="L145" s="43"/>
      <c r="M145" s="43"/>
      <c r="N145" s="53"/>
      <c r="O145" s="53"/>
      <c r="P145" s="43"/>
      <c r="Q145" s="43"/>
      <c r="R145" s="43"/>
      <c r="S145" s="43"/>
      <c r="T145" s="43"/>
      <c r="V145" s="43"/>
      <c r="W145" s="43"/>
      <c r="X145" s="43"/>
      <c r="Y145" s="43"/>
      <c r="Z145" s="43"/>
    </row>
    <row r="146" spans="1:26" s="2" customFormat="1" ht="22.5">
      <c r="A146" s="43"/>
      <c r="B146" s="43"/>
      <c r="D146" s="43"/>
      <c r="E146" s="43"/>
      <c r="F146" s="43"/>
      <c r="G146" s="43"/>
      <c r="H146" s="43"/>
      <c r="I146" s="43"/>
      <c r="J146" s="43"/>
      <c r="K146" s="52"/>
      <c r="L146" s="43"/>
      <c r="M146" s="43"/>
      <c r="N146" s="53"/>
      <c r="O146" s="53"/>
      <c r="P146" s="43"/>
      <c r="Q146" s="43"/>
      <c r="R146" s="43"/>
      <c r="S146" s="43"/>
      <c r="T146" s="43"/>
      <c r="V146" s="43"/>
      <c r="W146" s="43"/>
      <c r="X146" s="43"/>
      <c r="Y146" s="43"/>
      <c r="Z146" s="43"/>
    </row>
    <row r="147" spans="1:26" s="2" customFormat="1" ht="22.5">
      <c r="A147" s="43"/>
      <c r="B147" s="43"/>
      <c r="D147" s="43"/>
      <c r="E147" s="43"/>
      <c r="F147" s="43"/>
      <c r="G147" s="43"/>
      <c r="H147" s="43"/>
      <c r="I147" s="43"/>
      <c r="J147" s="43"/>
      <c r="K147" s="52"/>
      <c r="L147" s="43"/>
      <c r="M147" s="43"/>
      <c r="N147" s="53"/>
      <c r="O147" s="53"/>
      <c r="P147" s="43"/>
      <c r="Q147" s="43"/>
      <c r="R147" s="43"/>
      <c r="S147" s="43"/>
      <c r="T147" s="43"/>
      <c r="V147" s="43"/>
      <c r="W147" s="43"/>
      <c r="X147" s="43"/>
      <c r="Y147" s="43"/>
      <c r="Z147" s="43"/>
    </row>
    <row r="148" spans="1:26" s="2" customFormat="1" ht="22.5">
      <c r="A148" s="43"/>
      <c r="B148" s="43"/>
      <c r="D148" s="43"/>
      <c r="E148" s="43"/>
      <c r="F148" s="43"/>
      <c r="G148" s="43"/>
      <c r="H148" s="43"/>
      <c r="I148" s="43"/>
      <c r="J148" s="43"/>
      <c r="K148" s="52"/>
      <c r="L148" s="43"/>
      <c r="M148" s="43"/>
      <c r="N148" s="53"/>
      <c r="O148" s="53"/>
      <c r="P148" s="43"/>
      <c r="Q148" s="43"/>
      <c r="R148" s="43"/>
      <c r="S148" s="43"/>
      <c r="T148" s="43"/>
      <c r="V148" s="43"/>
      <c r="W148" s="43"/>
      <c r="X148" s="43"/>
      <c r="Y148" s="43"/>
      <c r="Z148" s="43"/>
    </row>
    <row r="149" spans="1:26" s="2" customFormat="1" ht="22.5">
      <c r="A149" s="43"/>
      <c r="B149" s="43"/>
      <c r="D149" s="43"/>
      <c r="E149" s="43"/>
      <c r="F149" s="43"/>
      <c r="G149" s="43"/>
      <c r="H149" s="43"/>
      <c r="I149" s="43"/>
      <c r="J149" s="43"/>
      <c r="K149" s="52"/>
      <c r="L149" s="43"/>
      <c r="M149" s="43"/>
      <c r="N149" s="53"/>
      <c r="O149" s="53"/>
      <c r="P149" s="43"/>
      <c r="Q149" s="43"/>
      <c r="R149" s="43"/>
      <c r="S149" s="43"/>
      <c r="T149" s="43"/>
      <c r="V149" s="43"/>
      <c r="W149" s="43"/>
      <c r="X149" s="43"/>
      <c r="Y149" s="43"/>
      <c r="Z149" s="43"/>
    </row>
    <row r="150" spans="1:26" s="2" customFormat="1" ht="22.5">
      <c r="A150" s="43"/>
      <c r="B150" s="43"/>
      <c r="D150" s="43"/>
      <c r="E150" s="43"/>
      <c r="F150" s="43"/>
      <c r="G150" s="43"/>
      <c r="H150" s="43"/>
      <c r="I150" s="43"/>
      <c r="J150" s="43"/>
      <c r="K150" s="52"/>
      <c r="L150" s="43"/>
      <c r="M150" s="43"/>
      <c r="N150" s="53"/>
      <c r="O150" s="53"/>
      <c r="P150" s="43"/>
      <c r="Q150" s="43"/>
      <c r="R150" s="43"/>
      <c r="S150" s="43"/>
      <c r="T150" s="43"/>
      <c r="V150" s="43"/>
      <c r="W150" s="43"/>
      <c r="X150" s="43"/>
      <c r="Y150" s="43"/>
      <c r="Z150" s="43"/>
    </row>
    <row r="151" spans="1:26" s="2" customFormat="1" ht="22.5">
      <c r="A151" s="43"/>
      <c r="B151" s="43"/>
      <c r="D151" s="43"/>
      <c r="E151" s="43"/>
      <c r="F151" s="43"/>
      <c r="G151" s="43"/>
      <c r="H151" s="43"/>
      <c r="I151" s="43"/>
      <c r="J151" s="43"/>
      <c r="K151" s="52"/>
      <c r="L151" s="43"/>
      <c r="M151" s="43"/>
      <c r="N151" s="53"/>
      <c r="O151" s="53"/>
      <c r="P151" s="43"/>
      <c r="Q151" s="43"/>
      <c r="R151" s="43"/>
      <c r="S151" s="43"/>
      <c r="T151" s="43"/>
      <c r="V151" s="43"/>
      <c r="W151" s="43"/>
      <c r="X151" s="43"/>
      <c r="Y151" s="43"/>
      <c r="Z151" s="43"/>
    </row>
    <row r="152" spans="1:26" s="2" customFormat="1" ht="22.5">
      <c r="A152" s="43"/>
      <c r="B152" s="43"/>
      <c r="D152" s="43"/>
      <c r="E152" s="43"/>
      <c r="F152" s="43"/>
      <c r="G152" s="43"/>
      <c r="H152" s="43"/>
      <c r="I152" s="43"/>
      <c r="J152" s="43"/>
      <c r="K152" s="52"/>
      <c r="L152" s="43"/>
      <c r="M152" s="43"/>
      <c r="N152" s="53"/>
      <c r="O152" s="53"/>
      <c r="P152" s="43"/>
      <c r="Q152" s="43"/>
      <c r="R152" s="43"/>
      <c r="S152" s="43"/>
      <c r="T152" s="43"/>
      <c r="V152" s="43"/>
      <c r="W152" s="43"/>
      <c r="X152" s="43"/>
      <c r="Y152" s="43"/>
      <c r="Z152" s="43"/>
    </row>
    <row r="153" spans="1:26" s="2" customFormat="1" ht="22.5">
      <c r="A153" s="43"/>
      <c r="B153" s="43"/>
      <c r="D153" s="43"/>
      <c r="E153" s="43"/>
      <c r="F153" s="43"/>
      <c r="G153" s="43"/>
      <c r="H153" s="43"/>
      <c r="I153" s="43"/>
      <c r="J153" s="43"/>
      <c r="K153" s="52"/>
      <c r="L153" s="43"/>
      <c r="M153" s="43"/>
      <c r="N153" s="53"/>
      <c r="O153" s="53"/>
      <c r="P153" s="43"/>
      <c r="Q153" s="43"/>
      <c r="R153" s="43"/>
      <c r="S153" s="43"/>
      <c r="T153" s="43"/>
      <c r="V153" s="43"/>
      <c r="W153" s="43"/>
      <c r="X153" s="43"/>
      <c r="Y153" s="43"/>
      <c r="Z153" s="43"/>
    </row>
    <row r="154" spans="1:26" s="2" customFormat="1" ht="22.5">
      <c r="A154" s="43"/>
      <c r="B154" s="43"/>
      <c r="D154" s="43"/>
      <c r="E154" s="43"/>
      <c r="F154" s="43"/>
      <c r="G154" s="43"/>
      <c r="H154" s="43"/>
      <c r="I154" s="43"/>
      <c r="J154" s="43"/>
      <c r="K154" s="52"/>
      <c r="L154" s="43"/>
      <c r="M154" s="43"/>
      <c r="N154" s="53"/>
      <c r="O154" s="53"/>
      <c r="P154" s="43"/>
      <c r="Q154" s="43"/>
      <c r="R154" s="43"/>
      <c r="S154" s="43"/>
      <c r="T154" s="43"/>
      <c r="V154" s="43"/>
      <c r="W154" s="43"/>
      <c r="X154" s="43"/>
      <c r="Y154" s="43"/>
      <c r="Z154" s="43"/>
    </row>
    <row r="155" spans="1:26" s="2" customFormat="1" ht="22.5">
      <c r="A155" s="43"/>
      <c r="B155" s="43"/>
      <c r="D155" s="43"/>
      <c r="E155" s="43"/>
      <c r="F155" s="43"/>
      <c r="G155" s="43"/>
      <c r="H155" s="43"/>
      <c r="I155" s="43"/>
      <c r="J155" s="43"/>
      <c r="K155" s="52"/>
      <c r="L155" s="43"/>
      <c r="M155" s="43"/>
      <c r="N155" s="53"/>
      <c r="O155" s="53"/>
      <c r="P155" s="43"/>
      <c r="Q155" s="43"/>
      <c r="R155" s="43"/>
      <c r="S155" s="43"/>
      <c r="T155" s="43"/>
      <c r="V155" s="43"/>
      <c r="W155" s="43"/>
      <c r="X155" s="43"/>
      <c r="Y155" s="43"/>
      <c r="Z155" s="43"/>
    </row>
    <row r="156" spans="1:26" s="2" customFormat="1" ht="22.5">
      <c r="A156" s="43"/>
      <c r="B156" s="43"/>
      <c r="D156" s="43"/>
      <c r="E156" s="43"/>
      <c r="F156" s="43"/>
      <c r="G156" s="43"/>
      <c r="H156" s="43"/>
      <c r="I156" s="43"/>
      <c r="J156" s="43"/>
      <c r="K156" s="52"/>
      <c r="L156" s="43"/>
      <c r="M156" s="43"/>
      <c r="N156" s="53"/>
      <c r="O156" s="53"/>
      <c r="P156" s="43"/>
      <c r="Q156" s="43"/>
      <c r="R156" s="43"/>
      <c r="S156" s="43"/>
      <c r="T156" s="43"/>
      <c r="V156" s="43"/>
      <c r="W156" s="43"/>
      <c r="X156" s="43"/>
      <c r="Y156" s="43"/>
      <c r="Z156" s="43"/>
    </row>
    <row r="157" spans="1:26" s="2" customFormat="1" ht="22.5">
      <c r="A157" s="43"/>
      <c r="B157" s="43"/>
      <c r="D157" s="43"/>
      <c r="E157" s="43"/>
      <c r="F157" s="43"/>
      <c r="G157" s="43"/>
      <c r="H157" s="43"/>
      <c r="I157" s="43"/>
      <c r="J157" s="43"/>
      <c r="K157" s="52"/>
      <c r="L157" s="43"/>
      <c r="M157" s="43"/>
      <c r="N157" s="53"/>
      <c r="O157" s="53"/>
      <c r="P157" s="43"/>
      <c r="Q157" s="43"/>
      <c r="R157" s="43"/>
      <c r="S157" s="43"/>
      <c r="T157" s="43"/>
      <c r="V157" s="43"/>
      <c r="W157" s="43"/>
      <c r="X157" s="43"/>
      <c r="Y157" s="43"/>
      <c r="Z157" s="43"/>
    </row>
    <row r="158" spans="1:26" s="2" customFormat="1" ht="22.5">
      <c r="A158" s="43"/>
      <c r="B158" s="43"/>
      <c r="D158" s="43"/>
      <c r="E158" s="43"/>
      <c r="F158" s="43"/>
      <c r="G158" s="43"/>
      <c r="H158" s="43"/>
      <c r="I158" s="43"/>
      <c r="J158" s="43"/>
      <c r="K158" s="52"/>
      <c r="L158" s="43"/>
      <c r="M158" s="43"/>
      <c r="N158" s="53"/>
      <c r="O158" s="53"/>
      <c r="P158" s="43"/>
      <c r="Q158" s="43"/>
      <c r="R158" s="43"/>
      <c r="S158" s="43"/>
      <c r="T158" s="43"/>
      <c r="V158" s="43"/>
      <c r="W158" s="43"/>
      <c r="X158" s="43"/>
      <c r="Y158" s="43"/>
      <c r="Z158" s="43"/>
    </row>
    <row r="159" spans="1:26" s="2" customFormat="1" ht="22.5">
      <c r="A159" s="43"/>
      <c r="B159" s="43"/>
      <c r="D159" s="43"/>
      <c r="E159" s="43"/>
      <c r="F159" s="43"/>
      <c r="G159" s="43"/>
      <c r="H159" s="43"/>
      <c r="I159" s="43"/>
      <c r="J159" s="43"/>
      <c r="K159" s="52"/>
      <c r="L159" s="43"/>
      <c r="M159" s="43"/>
      <c r="N159" s="53"/>
      <c r="O159" s="53"/>
      <c r="P159" s="43"/>
      <c r="Q159" s="43"/>
      <c r="R159" s="43"/>
      <c r="S159" s="43"/>
      <c r="T159" s="43"/>
      <c r="V159" s="43"/>
      <c r="W159" s="43"/>
      <c r="X159" s="43"/>
      <c r="Y159" s="43"/>
      <c r="Z159" s="43"/>
    </row>
    <row r="160" spans="1:26" s="2" customFormat="1" ht="22.5">
      <c r="A160" s="43"/>
      <c r="B160" s="43"/>
      <c r="D160" s="43"/>
      <c r="E160" s="43"/>
      <c r="F160" s="43"/>
      <c r="G160" s="43"/>
      <c r="H160" s="43"/>
      <c r="I160" s="43"/>
      <c r="J160" s="43"/>
      <c r="K160" s="52"/>
      <c r="L160" s="43"/>
      <c r="M160" s="43"/>
      <c r="N160" s="53"/>
      <c r="O160" s="53"/>
      <c r="P160" s="43"/>
      <c r="Q160" s="43"/>
      <c r="R160" s="43"/>
      <c r="S160" s="43"/>
      <c r="T160" s="43"/>
      <c r="V160" s="43"/>
      <c r="W160" s="43"/>
      <c r="X160" s="43"/>
      <c r="Y160" s="43"/>
      <c r="Z160" s="43"/>
    </row>
    <row r="161" spans="1:26" s="2" customFormat="1" ht="22.5">
      <c r="A161" s="43"/>
      <c r="B161" s="43"/>
      <c r="D161" s="43"/>
      <c r="E161" s="43"/>
      <c r="F161" s="43"/>
      <c r="G161" s="43"/>
      <c r="H161" s="43"/>
      <c r="I161" s="43"/>
      <c r="J161" s="43"/>
      <c r="K161" s="52"/>
      <c r="L161" s="43"/>
      <c r="M161" s="43"/>
      <c r="N161" s="53"/>
      <c r="O161" s="53"/>
      <c r="P161" s="43"/>
      <c r="Q161" s="43"/>
      <c r="R161" s="43"/>
      <c r="S161" s="43"/>
      <c r="T161" s="43"/>
      <c r="V161" s="43"/>
      <c r="W161" s="43"/>
      <c r="X161" s="43"/>
      <c r="Y161" s="43"/>
      <c r="Z161" s="43"/>
    </row>
    <row r="162" spans="1:26" s="2" customFormat="1" ht="22.5">
      <c r="A162" s="43"/>
      <c r="B162" s="43"/>
      <c r="D162" s="43"/>
      <c r="E162" s="43"/>
      <c r="F162" s="43"/>
      <c r="G162" s="43"/>
      <c r="H162" s="43"/>
      <c r="I162" s="43"/>
      <c r="J162" s="43"/>
      <c r="K162" s="52"/>
      <c r="L162" s="43"/>
      <c r="M162" s="43"/>
      <c r="N162" s="53"/>
      <c r="O162" s="53"/>
      <c r="P162" s="43"/>
      <c r="Q162" s="43"/>
      <c r="R162" s="43"/>
      <c r="S162" s="43"/>
      <c r="T162" s="43"/>
      <c r="V162" s="43"/>
      <c r="W162" s="43"/>
      <c r="X162" s="43"/>
      <c r="Y162" s="43"/>
      <c r="Z162" s="43"/>
    </row>
    <row r="163" spans="1:26" s="2" customFormat="1" ht="22.5">
      <c r="A163" s="43"/>
      <c r="B163" s="43"/>
      <c r="D163" s="43"/>
      <c r="E163" s="43"/>
      <c r="F163" s="43"/>
      <c r="G163" s="43"/>
      <c r="H163" s="43"/>
      <c r="I163" s="43"/>
      <c r="J163" s="43"/>
      <c r="K163" s="52"/>
      <c r="L163" s="43"/>
      <c r="M163" s="43"/>
      <c r="N163" s="53"/>
      <c r="O163" s="53"/>
      <c r="P163" s="43"/>
      <c r="Q163" s="43"/>
      <c r="R163" s="43"/>
      <c r="S163" s="43"/>
      <c r="T163" s="43"/>
      <c r="V163" s="43"/>
      <c r="W163" s="43"/>
      <c r="X163" s="43"/>
      <c r="Y163" s="43"/>
      <c r="Z163" s="43"/>
    </row>
    <row r="164" spans="1:26" s="2" customFormat="1" ht="22.5">
      <c r="A164" s="43"/>
      <c r="B164" s="43"/>
      <c r="D164" s="43"/>
      <c r="E164" s="43"/>
      <c r="F164" s="43"/>
      <c r="G164" s="43"/>
      <c r="H164" s="43"/>
      <c r="I164" s="43"/>
      <c r="J164" s="43"/>
      <c r="K164" s="52"/>
      <c r="L164" s="43"/>
      <c r="M164" s="43"/>
      <c r="N164" s="53"/>
      <c r="O164" s="53"/>
      <c r="P164" s="43"/>
      <c r="Q164" s="43"/>
      <c r="R164" s="43"/>
      <c r="S164" s="43"/>
      <c r="T164" s="43"/>
      <c r="V164" s="43"/>
      <c r="W164" s="43"/>
      <c r="X164" s="43"/>
      <c r="Y164" s="43"/>
      <c r="Z164" s="43"/>
    </row>
    <row r="165" spans="1:26" s="2" customFormat="1" ht="22.5">
      <c r="A165" s="43"/>
      <c r="B165" s="43"/>
      <c r="D165" s="43"/>
      <c r="E165" s="43"/>
      <c r="F165" s="43"/>
      <c r="G165" s="43"/>
      <c r="H165" s="43"/>
      <c r="I165" s="43"/>
      <c r="J165" s="43"/>
      <c r="K165" s="52"/>
      <c r="L165" s="43"/>
      <c r="M165" s="43"/>
      <c r="N165" s="53"/>
      <c r="O165" s="53"/>
      <c r="P165" s="43"/>
      <c r="Q165" s="43"/>
      <c r="R165" s="43"/>
      <c r="S165" s="43"/>
      <c r="T165" s="43"/>
      <c r="V165" s="43"/>
      <c r="W165" s="43"/>
      <c r="X165" s="43"/>
      <c r="Y165" s="43"/>
      <c r="Z165" s="43"/>
    </row>
    <row r="166" spans="1:26" s="2" customFormat="1" ht="22.5">
      <c r="A166" s="43"/>
      <c r="B166" s="43"/>
      <c r="D166" s="43"/>
      <c r="E166" s="43"/>
      <c r="F166" s="43"/>
      <c r="G166" s="43"/>
      <c r="H166" s="43"/>
      <c r="I166" s="43"/>
      <c r="J166" s="43"/>
      <c r="K166" s="52"/>
      <c r="L166" s="43"/>
      <c r="M166" s="43"/>
      <c r="N166" s="53"/>
      <c r="O166" s="53"/>
      <c r="P166" s="43"/>
      <c r="Q166" s="43"/>
      <c r="R166" s="43"/>
      <c r="S166" s="43"/>
      <c r="T166" s="43"/>
      <c r="V166" s="43"/>
      <c r="W166" s="43"/>
      <c r="X166" s="43"/>
      <c r="Y166" s="43"/>
      <c r="Z166" s="43"/>
    </row>
    <row r="167" spans="1:26" s="2" customFormat="1" ht="22.5">
      <c r="A167" s="43"/>
      <c r="B167" s="43"/>
      <c r="D167" s="43"/>
      <c r="E167" s="43"/>
      <c r="F167" s="43"/>
      <c r="G167" s="43"/>
      <c r="H167" s="43"/>
      <c r="I167" s="43"/>
      <c r="J167" s="43"/>
      <c r="K167" s="52"/>
      <c r="L167" s="43"/>
      <c r="M167" s="43"/>
      <c r="N167" s="53"/>
      <c r="O167" s="53"/>
      <c r="P167" s="43"/>
      <c r="Q167" s="43"/>
      <c r="R167" s="43"/>
      <c r="S167" s="43"/>
      <c r="T167" s="43"/>
      <c r="V167" s="43"/>
      <c r="W167" s="43"/>
      <c r="X167" s="43"/>
      <c r="Y167" s="43"/>
      <c r="Z167" s="43"/>
    </row>
    <row r="168" spans="1:26" s="2" customFormat="1" ht="22.5">
      <c r="A168" s="43"/>
      <c r="B168" s="43"/>
      <c r="D168" s="43"/>
      <c r="E168" s="43"/>
      <c r="F168" s="43"/>
      <c r="G168" s="43"/>
      <c r="H168" s="43"/>
      <c r="I168" s="43"/>
      <c r="J168" s="43"/>
      <c r="K168" s="52"/>
      <c r="L168" s="43"/>
      <c r="M168" s="43"/>
      <c r="N168" s="53"/>
      <c r="O168" s="53"/>
      <c r="P168" s="43"/>
      <c r="Q168" s="43"/>
      <c r="R168" s="43"/>
      <c r="S168" s="43"/>
      <c r="T168" s="43"/>
      <c r="V168" s="43"/>
      <c r="W168" s="43"/>
      <c r="X168" s="43"/>
      <c r="Y168" s="43"/>
      <c r="Z168" s="43"/>
    </row>
    <row r="169" spans="1:26" s="2" customFormat="1" ht="22.5">
      <c r="A169" s="43"/>
      <c r="B169" s="43"/>
      <c r="D169" s="43"/>
      <c r="E169" s="43"/>
      <c r="F169" s="43"/>
      <c r="G169" s="43"/>
      <c r="H169" s="43"/>
      <c r="I169" s="43"/>
      <c r="J169" s="43"/>
      <c r="K169" s="52"/>
      <c r="L169" s="43"/>
      <c r="M169" s="43"/>
      <c r="N169" s="53"/>
      <c r="O169" s="53"/>
      <c r="P169" s="43"/>
      <c r="Q169" s="43"/>
      <c r="R169" s="43"/>
      <c r="S169" s="43"/>
      <c r="T169" s="43"/>
      <c r="V169" s="43"/>
      <c r="W169" s="43"/>
      <c r="X169" s="43"/>
      <c r="Y169" s="43"/>
      <c r="Z169" s="43"/>
    </row>
    <row r="170" spans="1:26" s="2" customFormat="1" ht="22.5">
      <c r="A170" s="43"/>
      <c r="B170" s="43"/>
      <c r="D170" s="43"/>
      <c r="E170" s="43"/>
      <c r="F170" s="43"/>
      <c r="G170" s="43"/>
      <c r="H170" s="43"/>
      <c r="I170" s="43"/>
      <c r="J170" s="43"/>
      <c r="K170" s="52"/>
      <c r="L170" s="43"/>
      <c r="M170" s="43"/>
      <c r="N170" s="53"/>
      <c r="O170" s="53"/>
      <c r="P170" s="43"/>
      <c r="Q170" s="43"/>
      <c r="R170" s="43"/>
      <c r="S170" s="43"/>
      <c r="T170" s="43"/>
      <c r="V170" s="43"/>
      <c r="W170" s="43"/>
      <c r="X170" s="43"/>
      <c r="Y170" s="43"/>
      <c r="Z170" s="43"/>
    </row>
    <row r="171" spans="1:26" s="2" customFormat="1" ht="22.5">
      <c r="A171" s="43"/>
      <c r="B171" s="43"/>
      <c r="D171" s="43"/>
      <c r="E171" s="43"/>
      <c r="F171" s="43"/>
      <c r="G171" s="43"/>
      <c r="H171" s="43"/>
      <c r="I171" s="43"/>
      <c r="J171" s="43"/>
      <c r="K171" s="52"/>
      <c r="L171" s="43"/>
      <c r="M171" s="43"/>
      <c r="N171" s="53"/>
      <c r="O171" s="53"/>
      <c r="P171" s="43"/>
      <c r="Q171" s="43"/>
      <c r="R171" s="43"/>
      <c r="S171" s="43"/>
      <c r="T171" s="43"/>
      <c r="V171" s="43"/>
      <c r="W171" s="43"/>
      <c r="X171" s="43"/>
      <c r="Y171" s="43"/>
      <c r="Z171" s="43"/>
    </row>
    <row r="172" spans="1:26" s="2" customFormat="1" ht="22.5">
      <c r="A172" s="43"/>
      <c r="B172" s="43"/>
      <c r="D172" s="43"/>
      <c r="E172" s="43"/>
      <c r="F172" s="43"/>
      <c r="G172" s="43"/>
      <c r="H172" s="43"/>
      <c r="I172" s="43"/>
      <c r="J172" s="43"/>
      <c r="K172" s="52"/>
      <c r="L172" s="43"/>
      <c r="M172" s="43"/>
      <c r="N172" s="53"/>
      <c r="O172" s="53"/>
      <c r="P172" s="43"/>
      <c r="Q172" s="43"/>
      <c r="R172" s="43"/>
      <c r="S172" s="43"/>
      <c r="T172" s="43"/>
      <c r="V172" s="43"/>
      <c r="W172" s="43"/>
      <c r="X172" s="43"/>
      <c r="Y172" s="43"/>
      <c r="Z172" s="43"/>
    </row>
    <row r="173" spans="1:26" s="2" customFormat="1" ht="22.5">
      <c r="A173" s="43"/>
      <c r="B173" s="43"/>
      <c r="D173" s="43"/>
      <c r="E173" s="43"/>
      <c r="F173" s="43"/>
      <c r="G173" s="43"/>
      <c r="H173" s="43"/>
      <c r="I173" s="43"/>
      <c r="J173" s="43"/>
      <c r="K173" s="52"/>
      <c r="L173" s="43"/>
      <c r="M173" s="43"/>
      <c r="N173" s="53"/>
      <c r="O173" s="53"/>
      <c r="P173" s="43"/>
      <c r="Q173" s="43"/>
      <c r="R173" s="43"/>
      <c r="S173" s="43"/>
      <c r="T173" s="43"/>
      <c r="V173" s="43"/>
      <c r="W173" s="43"/>
      <c r="X173" s="43"/>
      <c r="Y173" s="43"/>
      <c r="Z173" s="43"/>
    </row>
    <row r="174" spans="1:26" s="2" customFormat="1" ht="22.5">
      <c r="A174" s="43"/>
      <c r="B174" s="43"/>
      <c r="D174" s="43"/>
      <c r="E174" s="43"/>
      <c r="F174" s="43"/>
      <c r="G174" s="43"/>
      <c r="H174" s="43"/>
      <c r="I174" s="43"/>
      <c r="J174" s="43"/>
      <c r="K174" s="52"/>
      <c r="L174" s="43"/>
      <c r="M174" s="43"/>
      <c r="N174" s="53"/>
      <c r="O174" s="53"/>
      <c r="P174" s="43"/>
      <c r="Q174" s="43"/>
      <c r="R174" s="43"/>
      <c r="S174" s="43"/>
      <c r="T174" s="43"/>
      <c r="V174" s="43"/>
      <c r="W174" s="43"/>
      <c r="X174" s="43"/>
      <c r="Y174" s="43"/>
      <c r="Z174" s="43"/>
    </row>
    <row r="175" spans="1:26" s="2" customFormat="1" ht="22.5">
      <c r="A175" s="43"/>
      <c r="B175" s="43"/>
      <c r="D175" s="43"/>
      <c r="E175" s="43"/>
      <c r="F175" s="43"/>
      <c r="G175" s="43"/>
      <c r="H175" s="43"/>
      <c r="I175" s="43"/>
      <c r="J175" s="43"/>
      <c r="K175" s="52"/>
      <c r="L175" s="43"/>
      <c r="M175" s="43"/>
      <c r="N175" s="53"/>
      <c r="O175" s="53"/>
      <c r="P175" s="43"/>
      <c r="Q175" s="43"/>
      <c r="R175" s="43"/>
      <c r="S175" s="43"/>
      <c r="T175" s="43"/>
      <c r="V175" s="43"/>
      <c r="W175" s="43"/>
      <c r="X175" s="43"/>
      <c r="Y175" s="43"/>
      <c r="Z175" s="43"/>
    </row>
    <row r="176" spans="1:26" s="2" customFormat="1" ht="22.5">
      <c r="A176" s="43"/>
      <c r="B176" s="43"/>
      <c r="D176" s="43"/>
      <c r="E176" s="43"/>
      <c r="F176" s="43"/>
      <c r="G176" s="43"/>
      <c r="H176" s="43"/>
      <c r="I176" s="43"/>
      <c r="J176" s="43"/>
      <c r="K176" s="52"/>
      <c r="L176" s="43"/>
      <c r="M176" s="43"/>
      <c r="N176" s="53"/>
      <c r="O176" s="53"/>
      <c r="P176" s="43"/>
      <c r="Q176" s="43"/>
      <c r="R176" s="43"/>
      <c r="S176" s="43"/>
      <c r="T176" s="43"/>
      <c r="V176" s="43"/>
      <c r="W176" s="43"/>
      <c r="X176" s="43"/>
      <c r="Y176" s="43"/>
      <c r="Z176" s="43"/>
    </row>
    <row r="177" spans="1:26" s="2" customFormat="1" ht="22.5">
      <c r="A177" s="43"/>
      <c r="B177" s="43"/>
      <c r="D177" s="43"/>
      <c r="E177" s="43"/>
      <c r="F177" s="43"/>
      <c r="G177" s="43"/>
      <c r="H177" s="43"/>
      <c r="I177" s="43"/>
      <c r="J177" s="43"/>
      <c r="K177" s="52"/>
      <c r="L177" s="43"/>
      <c r="M177" s="43"/>
      <c r="N177" s="53"/>
      <c r="O177" s="53"/>
      <c r="P177" s="43"/>
      <c r="Q177" s="43"/>
      <c r="R177" s="43"/>
      <c r="S177" s="43"/>
      <c r="T177" s="43"/>
      <c r="V177" s="43"/>
      <c r="W177" s="43"/>
      <c r="X177" s="43"/>
      <c r="Y177" s="43"/>
      <c r="Z177" s="43"/>
    </row>
    <row r="178" spans="1:26" s="2" customFormat="1" ht="22.5">
      <c r="A178" s="43"/>
      <c r="B178" s="43"/>
      <c r="D178" s="43"/>
      <c r="E178" s="43"/>
      <c r="F178" s="43"/>
      <c r="G178" s="43"/>
      <c r="H178" s="43"/>
      <c r="I178" s="43"/>
      <c r="J178" s="43"/>
      <c r="K178" s="52"/>
      <c r="L178" s="43"/>
      <c r="M178" s="43"/>
      <c r="N178" s="53"/>
      <c r="O178" s="53"/>
      <c r="P178" s="43"/>
      <c r="Q178" s="43"/>
      <c r="R178" s="43"/>
      <c r="S178" s="43"/>
      <c r="T178" s="43"/>
      <c r="V178" s="43"/>
      <c r="W178" s="43"/>
      <c r="X178" s="43"/>
      <c r="Y178" s="43"/>
      <c r="Z178" s="43"/>
    </row>
    <row r="179" spans="1:26" s="2" customFormat="1" ht="22.5">
      <c r="A179" s="43"/>
      <c r="B179" s="43"/>
      <c r="D179" s="43"/>
      <c r="E179" s="43"/>
      <c r="F179" s="43"/>
      <c r="G179" s="43"/>
      <c r="H179" s="43"/>
      <c r="I179" s="43"/>
      <c r="J179" s="43"/>
      <c r="K179" s="52"/>
      <c r="L179" s="43"/>
      <c r="M179" s="43"/>
      <c r="N179" s="53"/>
      <c r="O179" s="53"/>
      <c r="P179" s="43"/>
      <c r="Q179" s="43"/>
      <c r="R179" s="43"/>
      <c r="S179" s="43"/>
      <c r="T179" s="43"/>
      <c r="V179" s="43"/>
      <c r="W179" s="43"/>
      <c r="X179" s="43"/>
      <c r="Y179" s="43"/>
      <c r="Z179" s="43"/>
    </row>
    <row r="180" spans="1:26" s="2" customFormat="1" ht="22.5">
      <c r="A180" s="43"/>
      <c r="B180" s="43"/>
      <c r="D180" s="43"/>
      <c r="E180" s="43"/>
      <c r="F180" s="43"/>
      <c r="G180" s="43"/>
      <c r="H180" s="43"/>
      <c r="I180" s="43"/>
      <c r="J180" s="43"/>
      <c r="K180" s="52"/>
      <c r="L180" s="43"/>
      <c r="M180" s="43"/>
      <c r="N180" s="53"/>
      <c r="O180" s="53"/>
      <c r="P180" s="43"/>
      <c r="Q180" s="43"/>
      <c r="R180" s="43"/>
      <c r="S180" s="43"/>
      <c r="T180" s="43"/>
      <c r="V180" s="43"/>
      <c r="W180" s="43"/>
      <c r="X180" s="43"/>
      <c r="Y180" s="43"/>
      <c r="Z180" s="43"/>
    </row>
    <row r="181" spans="1:26" s="2" customFormat="1" ht="22.5">
      <c r="A181" s="43"/>
      <c r="B181" s="43"/>
      <c r="D181" s="43"/>
      <c r="E181" s="43"/>
      <c r="F181" s="43"/>
      <c r="G181" s="43"/>
      <c r="H181" s="43"/>
      <c r="I181" s="43"/>
      <c r="J181" s="43"/>
      <c r="K181" s="52"/>
      <c r="L181" s="43"/>
      <c r="M181" s="43"/>
      <c r="N181" s="53"/>
      <c r="O181" s="53"/>
      <c r="P181" s="43"/>
      <c r="Q181" s="43"/>
      <c r="R181" s="43"/>
      <c r="S181" s="43"/>
      <c r="T181" s="43"/>
      <c r="V181" s="43"/>
      <c r="W181" s="43"/>
      <c r="X181" s="43"/>
      <c r="Y181" s="43"/>
      <c r="Z181" s="43"/>
    </row>
    <row r="182" spans="1:26" s="2" customFormat="1" ht="22.5">
      <c r="A182" s="43"/>
      <c r="B182" s="43"/>
      <c r="D182" s="43"/>
      <c r="E182" s="43"/>
      <c r="F182" s="43"/>
      <c r="G182" s="43"/>
      <c r="H182" s="43"/>
      <c r="I182" s="43"/>
      <c r="J182" s="43"/>
      <c r="K182" s="52"/>
      <c r="L182" s="43"/>
      <c r="M182" s="43"/>
      <c r="N182" s="53"/>
      <c r="O182" s="53"/>
      <c r="P182" s="43"/>
      <c r="Q182" s="43"/>
      <c r="R182" s="43"/>
      <c r="S182" s="43"/>
      <c r="T182" s="43"/>
      <c r="V182" s="43"/>
      <c r="W182" s="43"/>
      <c r="X182" s="43"/>
      <c r="Y182" s="43"/>
      <c r="Z182" s="43"/>
    </row>
    <row r="183" spans="1:26" s="2" customFormat="1" ht="22.5">
      <c r="A183" s="43"/>
      <c r="B183" s="43"/>
      <c r="D183" s="43"/>
      <c r="E183" s="43"/>
      <c r="F183" s="43"/>
      <c r="G183" s="43"/>
      <c r="H183" s="43"/>
      <c r="I183" s="43"/>
      <c r="J183" s="43"/>
      <c r="K183" s="52"/>
      <c r="L183" s="43"/>
      <c r="M183" s="43"/>
      <c r="N183" s="53"/>
      <c r="O183" s="53"/>
      <c r="P183" s="43"/>
      <c r="Q183" s="43"/>
      <c r="R183" s="43"/>
      <c r="S183" s="43"/>
      <c r="T183" s="43"/>
      <c r="V183" s="43"/>
      <c r="W183" s="43"/>
      <c r="X183" s="43"/>
      <c r="Y183" s="43"/>
      <c r="Z183" s="43"/>
    </row>
    <row r="184" spans="1:26" s="2" customFormat="1" ht="22.5">
      <c r="A184" s="43"/>
      <c r="B184" s="43"/>
      <c r="D184" s="43"/>
      <c r="E184" s="43"/>
      <c r="F184" s="43"/>
      <c r="G184" s="43"/>
      <c r="H184" s="43"/>
      <c r="I184" s="43"/>
      <c r="J184" s="43"/>
      <c r="K184" s="52"/>
      <c r="L184" s="43"/>
      <c r="M184" s="43"/>
      <c r="N184" s="53"/>
      <c r="O184" s="53"/>
      <c r="P184" s="43"/>
      <c r="Q184" s="43"/>
      <c r="R184" s="43"/>
      <c r="S184" s="43"/>
      <c r="T184" s="43"/>
      <c r="V184" s="43"/>
      <c r="W184" s="43"/>
      <c r="X184" s="43"/>
      <c r="Y184" s="43"/>
      <c r="Z184" s="43"/>
    </row>
    <row r="185" spans="1:26" s="2" customFormat="1" ht="22.5">
      <c r="A185" s="43"/>
      <c r="B185" s="43"/>
      <c r="D185" s="43"/>
      <c r="E185" s="43"/>
      <c r="F185" s="43"/>
      <c r="G185" s="43"/>
      <c r="H185" s="43"/>
      <c r="I185" s="43"/>
      <c r="J185" s="43"/>
      <c r="K185" s="52"/>
      <c r="L185" s="43"/>
      <c r="M185" s="43"/>
      <c r="N185" s="53"/>
      <c r="O185" s="53"/>
      <c r="P185" s="43"/>
      <c r="Q185" s="43"/>
      <c r="R185" s="43"/>
      <c r="S185" s="43"/>
      <c r="T185" s="43"/>
      <c r="V185" s="43"/>
      <c r="W185" s="43"/>
      <c r="X185" s="43"/>
      <c r="Y185" s="43"/>
      <c r="Z185" s="43"/>
    </row>
    <row r="186" spans="1:26" s="2" customFormat="1" ht="22.5">
      <c r="A186" s="43"/>
      <c r="B186" s="43"/>
      <c r="D186" s="43"/>
      <c r="E186" s="43"/>
      <c r="F186" s="43"/>
      <c r="G186" s="43"/>
      <c r="H186" s="43"/>
      <c r="I186" s="43"/>
      <c r="J186" s="43"/>
      <c r="K186" s="52"/>
      <c r="L186" s="43"/>
      <c r="M186" s="43"/>
      <c r="N186" s="53"/>
      <c r="O186" s="53"/>
      <c r="P186" s="43"/>
      <c r="Q186" s="43"/>
      <c r="R186" s="43"/>
      <c r="S186" s="43"/>
      <c r="T186" s="43"/>
      <c r="V186" s="43"/>
      <c r="W186" s="43"/>
      <c r="X186" s="43"/>
      <c r="Y186" s="43"/>
      <c r="Z186" s="43"/>
    </row>
    <row r="187" spans="1:26" s="2" customFormat="1" ht="22.5">
      <c r="A187" s="43"/>
      <c r="B187" s="43"/>
      <c r="D187" s="43"/>
      <c r="E187" s="43"/>
      <c r="F187" s="43"/>
      <c r="G187" s="43"/>
      <c r="H187" s="43"/>
      <c r="I187" s="43"/>
      <c r="J187" s="43"/>
      <c r="K187" s="52"/>
      <c r="L187" s="43"/>
      <c r="M187" s="43"/>
      <c r="N187" s="53"/>
      <c r="O187" s="53"/>
      <c r="P187" s="43"/>
      <c r="Q187" s="43"/>
      <c r="R187" s="43"/>
      <c r="S187" s="43"/>
      <c r="T187" s="43"/>
      <c r="V187" s="43"/>
      <c r="W187" s="43"/>
      <c r="X187" s="43"/>
      <c r="Y187" s="43"/>
      <c r="Z187" s="43"/>
    </row>
    <row r="188" spans="1:26" s="2" customFormat="1" ht="22.5">
      <c r="A188" s="43"/>
      <c r="B188" s="43"/>
      <c r="D188" s="43"/>
      <c r="E188" s="43"/>
      <c r="F188" s="43"/>
      <c r="G188" s="43"/>
      <c r="H188" s="43"/>
      <c r="I188" s="43"/>
      <c r="J188" s="43"/>
      <c r="K188" s="52"/>
      <c r="L188" s="43"/>
      <c r="M188" s="43"/>
      <c r="N188" s="53"/>
      <c r="O188" s="53"/>
      <c r="P188" s="43"/>
      <c r="Q188" s="43"/>
      <c r="R188" s="43"/>
      <c r="S188" s="43"/>
      <c r="T188" s="43"/>
      <c r="V188" s="43"/>
      <c r="W188" s="43"/>
      <c r="X188" s="43"/>
      <c r="Y188" s="43"/>
      <c r="Z188" s="43"/>
    </row>
    <row r="189" spans="1:26" s="2" customFormat="1" ht="22.5">
      <c r="A189" s="43"/>
      <c r="B189" s="43"/>
      <c r="D189" s="43"/>
      <c r="E189" s="43"/>
      <c r="F189" s="43"/>
      <c r="G189" s="43"/>
      <c r="H189" s="43"/>
      <c r="I189" s="43"/>
      <c r="J189" s="43"/>
      <c r="K189" s="52"/>
      <c r="L189" s="43"/>
      <c r="M189" s="43"/>
      <c r="N189" s="53"/>
      <c r="O189" s="53"/>
      <c r="P189" s="43"/>
      <c r="Q189" s="43"/>
      <c r="R189" s="43"/>
      <c r="S189" s="43"/>
      <c r="T189" s="43"/>
      <c r="V189" s="43"/>
      <c r="W189" s="43"/>
      <c r="X189" s="43"/>
      <c r="Y189" s="43"/>
      <c r="Z189" s="43"/>
    </row>
    <row r="190" spans="1:26" s="2" customFormat="1" ht="22.5">
      <c r="A190" s="43"/>
      <c r="B190" s="43"/>
      <c r="D190" s="43"/>
      <c r="E190" s="43"/>
      <c r="F190" s="43"/>
      <c r="G190" s="43"/>
      <c r="H190" s="43"/>
      <c r="I190" s="43"/>
      <c r="J190" s="43"/>
      <c r="K190" s="52"/>
      <c r="L190" s="43"/>
      <c r="M190" s="43"/>
      <c r="N190" s="53"/>
      <c r="O190" s="53"/>
      <c r="P190" s="43"/>
      <c r="Q190" s="43"/>
      <c r="R190" s="43"/>
      <c r="S190" s="43"/>
      <c r="T190" s="43"/>
      <c r="V190" s="43"/>
      <c r="W190" s="43"/>
      <c r="X190" s="43"/>
      <c r="Y190" s="43"/>
      <c r="Z190" s="43"/>
    </row>
    <row r="191" spans="1:26" s="2" customFormat="1" ht="22.5">
      <c r="A191" s="43"/>
      <c r="B191" s="43"/>
      <c r="D191" s="43"/>
      <c r="E191" s="43"/>
      <c r="F191" s="43"/>
      <c r="G191" s="43"/>
      <c r="H191" s="43"/>
      <c r="I191" s="43"/>
      <c r="J191" s="43"/>
      <c r="K191" s="52"/>
      <c r="L191" s="43"/>
      <c r="M191" s="43"/>
      <c r="N191" s="53"/>
      <c r="O191" s="53"/>
      <c r="P191" s="43"/>
      <c r="Q191" s="43"/>
      <c r="R191" s="43"/>
      <c r="S191" s="43"/>
      <c r="T191" s="43"/>
      <c r="V191" s="43"/>
      <c r="W191" s="43"/>
      <c r="X191" s="43"/>
      <c r="Y191" s="43"/>
      <c r="Z191" s="43"/>
    </row>
    <row r="192" spans="1:26" s="2" customFormat="1" ht="22.5">
      <c r="A192" s="43"/>
      <c r="B192" s="43"/>
      <c r="D192" s="43"/>
      <c r="E192" s="43"/>
      <c r="F192" s="43"/>
      <c r="G192" s="43"/>
      <c r="H192" s="43"/>
      <c r="I192" s="43"/>
      <c r="J192" s="43"/>
      <c r="K192" s="52"/>
      <c r="L192" s="43"/>
      <c r="M192" s="43"/>
      <c r="N192" s="53"/>
      <c r="O192" s="53"/>
      <c r="P192" s="43"/>
      <c r="Q192" s="43"/>
      <c r="R192" s="43"/>
      <c r="S192" s="43"/>
      <c r="T192" s="43"/>
      <c r="V192" s="43"/>
      <c r="W192" s="43"/>
      <c r="X192" s="43"/>
      <c r="Y192" s="43"/>
      <c r="Z192" s="43"/>
    </row>
    <row r="193" spans="1:26" s="2" customFormat="1" ht="22.5">
      <c r="A193" s="43"/>
      <c r="B193" s="43"/>
      <c r="D193" s="43"/>
      <c r="E193" s="43"/>
      <c r="F193" s="43"/>
      <c r="G193" s="43"/>
      <c r="H193" s="43"/>
      <c r="I193" s="43"/>
      <c r="J193" s="43"/>
      <c r="K193" s="52"/>
      <c r="L193" s="43"/>
      <c r="M193" s="43"/>
      <c r="N193" s="53"/>
      <c r="O193" s="53"/>
      <c r="P193" s="43"/>
      <c r="Q193" s="43"/>
      <c r="R193" s="43"/>
      <c r="S193" s="43"/>
      <c r="T193" s="43"/>
      <c r="V193" s="43"/>
      <c r="W193" s="43"/>
      <c r="X193" s="43"/>
      <c r="Y193" s="43"/>
      <c r="Z193" s="43"/>
    </row>
    <row r="194" spans="1:26" s="2" customFormat="1" ht="22.5">
      <c r="A194" s="43"/>
      <c r="B194" s="43"/>
      <c r="D194" s="43"/>
      <c r="E194" s="43"/>
      <c r="F194" s="43"/>
      <c r="G194" s="43"/>
      <c r="H194" s="43"/>
      <c r="I194" s="43"/>
      <c r="J194" s="43"/>
      <c r="K194" s="52"/>
      <c r="L194" s="43"/>
      <c r="M194" s="43"/>
      <c r="N194" s="53"/>
      <c r="O194" s="53"/>
      <c r="P194" s="43"/>
      <c r="Q194" s="43"/>
      <c r="R194" s="43"/>
      <c r="S194" s="43"/>
      <c r="T194" s="43"/>
      <c r="V194" s="43"/>
      <c r="W194" s="43"/>
      <c r="X194" s="43"/>
      <c r="Y194" s="43"/>
      <c r="Z194" s="43"/>
    </row>
    <row r="195" spans="1:26" s="2" customFormat="1" ht="22.5">
      <c r="A195" s="43"/>
      <c r="B195" s="43"/>
      <c r="D195" s="43"/>
      <c r="E195" s="43"/>
      <c r="F195" s="43"/>
      <c r="G195" s="43"/>
      <c r="H195" s="43"/>
      <c r="I195" s="43"/>
      <c r="J195" s="43"/>
      <c r="K195" s="52"/>
      <c r="L195" s="43"/>
      <c r="M195" s="43"/>
      <c r="N195" s="53"/>
      <c r="O195" s="53"/>
      <c r="P195" s="43"/>
      <c r="Q195" s="43"/>
      <c r="R195" s="43"/>
      <c r="S195" s="43"/>
      <c r="T195" s="43"/>
      <c r="V195" s="43"/>
      <c r="W195" s="43"/>
      <c r="X195" s="43"/>
      <c r="Y195" s="43"/>
      <c r="Z195" s="43"/>
    </row>
    <row r="196" spans="1:26" s="2" customFormat="1" ht="22.5">
      <c r="A196" s="43"/>
      <c r="B196" s="43"/>
      <c r="D196" s="43"/>
      <c r="E196" s="43"/>
      <c r="F196" s="43"/>
      <c r="G196" s="43"/>
      <c r="H196" s="43"/>
      <c r="I196" s="43"/>
      <c r="J196" s="43"/>
      <c r="K196" s="52"/>
      <c r="L196" s="43"/>
      <c r="M196" s="43"/>
      <c r="N196" s="53"/>
      <c r="O196" s="53"/>
      <c r="P196" s="43"/>
      <c r="Q196" s="43"/>
      <c r="R196" s="43"/>
      <c r="S196" s="43"/>
      <c r="T196" s="43"/>
      <c r="V196" s="43"/>
      <c r="W196" s="43"/>
      <c r="X196" s="43"/>
      <c r="Y196" s="43"/>
      <c r="Z196" s="43"/>
    </row>
    <row r="197" spans="1:26" s="2" customFormat="1" ht="22.5">
      <c r="A197" s="43"/>
      <c r="B197" s="43"/>
      <c r="D197" s="43"/>
      <c r="E197" s="43"/>
      <c r="F197" s="43"/>
      <c r="G197" s="43"/>
      <c r="H197" s="43"/>
      <c r="I197" s="43"/>
      <c r="J197" s="43"/>
      <c r="K197" s="52"/>
      <c r="L197" s="43"/>
      <c r="M197" s="43"/>
      <c r="N197" s="53"/>
      <c r="O197" s="53"/>
      <c r="P197" s="43"/>
      <c r="Q197" s="43"/>
      <c r="R197" s="43"/>
      <c r="S197" s="43"/>
      <c r="T197" s="43"/>
      <c r="V197" s="43"/>
      <c r="W197" s="43"/>
      <c r="X197" s="43"/>
      <c r="Y197" s="43"/>
      <c r="Z197" s="43"/>
    </row>
    <row r="198" spans="1:26" s="2" customFormat="1" ht="22.5">
      <c r="A198" s="43"/>
      <c r="B198" s="43"/>
      <c r="D198" s="43"/>
      <c r="E198" s="43"/>
      <c r="F198" s="43"/>
      <c r="G198" s="43"/>
      <c r="H198" s="43"/>
      <c r="I198" s="43"/>
      <c r="J198" s="43"/>
      <c r="K198" s="52"/>
      <c r="L198" s="43"/>
      <c r="M198" s="43"/>
      <c r="N198" s="53"/>
      <c r="O198" s="53"/>
      <c r="P198" s="43"/>
      <c r="Q198" s="43"/>
      <c r="R198" s="43"/>
      <c r="S198" s="43"/>
      <c r="T198" s="43"/>
      <c r="V198" s="43"/>
      <c r="W198" s="43"/>
      <c r="X198" s="43"/>
      <c r="Y198" s="43"/>
      <c r="Z198" s="43"/>
    </row>
    <row r="199" spans="1:26" s="2" customFormat="1" ht="22.5">
      <c r="A199" s="43"/>
      <c r="B199" s="43"/>
      <c r="D199" s="43"/>
      <c r="E199" s="43"/>
      <c r="F199" s="43"/>
      <c r="G199" s="43"/>
      <c r="H199" s="43"/>
      <c r="I199" s="43"/>
      <c r="J199" s="43"/>
      <c r="K199" s="52"/>
      <c r="L199" s="43"/>
      <c r="M199" s="43"/>
      <c r="N199" s="53"/>
      <c r="O199" s="53"/>
      <c r="P199" s="43"/>
      <c r="Q199" s="43"/>
      <c r="R199" s="43"/>
      <c r="S199" s="43"/>
      <c r="T199" s="43"/>
      <c r="V199" s="43"/>
      <c r="W199" s="43"/>
      <c r="X199" s="43"/>
      <c r="Y199" s="43"/>
      <c r="Z199" s="43"/>
    </row>
    <row r="200" spans="1:26" s="2" customFormat="1" ht="22.5">
      <c r="A200" s="43"/>
      <c r="B200" s="43"/>
      <c r="D200" s="43"/>
      <c r="E200" s="43"/>
      <c r="F200" s="43"/>
      <c r="G200" s="43"/>
      <c r="H200" s="43"/>
      <c r="I200" s="43"/>
      <c r="J200" s="43"/>
      <c r="K200" s="52"/>
      <c r="L200" s="43"/>
      <c r="M200" s="43"/>
      <c r="N200" s="53"/>
      <c r="O200" s="53"/>
      <c r="P200" s="43"/>
      <c r="Q200" s="43"/>
      <c r="R200" s="43"/>
      <c r="S200" s="43"/>
      <c r="T200" s="43"/>
      <c r="V200" s="43"/>
      <c r="W200" s="43"/>
      <c r="X200" s="43"/>
      <c r="Y200" s="43"/>
      <c r="Z200" s="43"/>
    </row>
    <row r="201" spans="1:26" s="2" customFormat="1" ht="22.5">
      <c r="A201" s="43"/>
      <c r="B201" s="43"/>
      <c r="D201" s="43"/>
      <c r="E201" s="43"/>
      <c r="F201" s="43"/>
      <c r="G201" s="43"/>
      <c r="H201" s="43"/>
      <c r="I201" s="43"/>
      <c r="J201" s="43"/>
      <c r="K201" s="52"/>
      <c r="L201" s="43"/>
      <c r="M201" s="43"/>
      <c r="N201" s="53"/>
      <c r="O201" s="53"/>
      <c r="P201" s="43"/>
      <c r="Q201" s="43"/>
      <c r="R201" s="43"/>
      <c r="S201" s="43"/>
      <c r="T201" s="43"/>
      <c r="V201" s="43"/>
      <c r="W201" s="43"/>
      <c r="X201" s="43"/>
      <c r="Y201" s="43"/>
      <c r="Z201" s="43"/>
    </row>
    <row r="202" spans="1:26" s="2" customFormat="1" ht="22.5">
      <c r="A202" s="43"/>
      <c r="B202" s="43"/>
      <c r="D202" s="43"/>
      <c r="E202" s="43"/>
      <c r="F202" s="43"/>
      <c r="G202" s="43"/>
      <c r="H202" s="43"/>
      <c r="I202" s="43"/>
      <c r="J202" s="43"/>
      <c r="K202" s="52"/>
      <c r="L202" s="43"/>
      <c r="M202" s="43"/>
      <c r="N202" s="53"/>
      <c r="O202" s="53"/>
      <c r="P202" s="43"/>
      <c r="Q202" s="43"/>
      <c r="R202" s="43"/>
      <c r="S202" s="43"/>
      <c r="T202" s="43"/>
      <c r="V202" s="43"/>
      <c r="W202" s="43"/>
      <c r="X202" s="43"/>
      <c r="Y202" s="43"/>
      <c r="Z202" s="43"/>
    </row>
    <row r="203" spans="1:26" s="2" customFormat="1" ht="22.5">
      <c r="A203" s="43"/>
      <c r="B203" s="43"/>
      <c r="D203" s="43"/>
      <c r="E203" s="43"/>
      <c r="F203" s="43"/>
      <c r="G203" s="43"/>
      <c r="H203" s="43"/>
      <c r="I203" s="43"/>
      <c r="J203" s="43"/>
      <c r="K203" s="52"/>
      <c r="L203" s="43"/>
      <c r="M203" s="43"/>
      <c r="N203" s="53"/>
      <c r="O203" s="53"/>
      <c r="P203" s="43"/>
      <c r="Q203" s="43"/>
      <c r="R203" s="43"/>
      <c r="S203" s="43"/>
      <c r="T203" s="43"/>
      <c r="V203" s="43"/>
      <c r="W203" s="43"/>
      <c r="X203" s="43"/>
      <c r="Y203" s="43"/>
      <c r="Z203" s="43"/>
    </row>
    <row r="204" spans="1:26" s="2" customFormat="1" ht="22.5">
      <c r="A204" s="43"/>
      <c r="B204" s="43"/>
      <c r="D204" s="43"/>
      <c r="E204" s="43"/>
      <c r="F204" s="43"/>
      <c r="G204" s="43"/>
      <c r="H204" s="43"/>
      <c r="I204" s="43"/>
      <c r="J204" s="43"/>
      <c r="K204" s="52"/>
      <c r="L204" s="43"/>
      <c r="M204" s="43"/>
      <c r="N204" s="53"/>
      <c r="O204" s="53"/>
      <c r="P204" s="43"/>
      <c r="Q204" s="43"/>
      <c r="R204" s="43"/>
      <c r="S204" s="43"/>
      <c r="T204" s="43"/>
      <c r="V204" s="43"/>
      <c r="W204" s="43"/>
      <c r="X204" s="43"/>
      <c r="Y204" s="43"/>
      <c r="Z204" s="43"/>
    </row>
    <row r="205" spans="1:26" s="2" customFormat="1" ht="22.5">
      <c r="A205" s="43"/>
      <c r="B205" s="43"/>
      <c r="D205" s="43"/>
      <c r="E205" s="43"/>
      <c r="F205" s="43"/>
      <c r="G205" s="43"/>
      <c r="H205" s="43"/>
      <c r="I205" s="43"/>
      <c r="J205" s="43"/>
      <c r="K205" s="52"/>
      <c r="L205" s="43"/>
      <c r="M205" s="43"/>
      <c r="N205" s="53"/>
      <c r="O205" s="53"/>
      <c r="P205" s="43"/>
      <c r="Q205" s="43"/>
      <c r="R205" s="43"/>
      <c r="S205" s="43"/>
      <c r="T205" s="43"/>
      <c r="V205" s="43"/>
      <c r="W205" s="43"/>
      <c r="X205" s="43"/>
      <c r="Y205" s="43"/>
      <c r="Z205" s="43"/>
    </row>
    <row r="206" spans="1:26" s="2" customFormat="1" ht="22.5">
      <c r="A206" s="43"/>
      <c r="B206" s="43"/>
      <c r="D206" s="43"/>
      <c r="E206" s="43"/>
      <c r="F206" s="43"/>
      <c r="G206" s="43"/>
      <c r="H206" s="43"/>
      <c r="I206" s="43"/>
      <c r="J206" s="43"/>
      <c r="K206" s="52"/>
      <c r="L206" s="43"/>
      <c r="M206" s="43"/>
      <c r="N206" s="53"/>
      <c r="O206" s="53"/>
      <c r="P206" s="43"/>
      <c r="Q206" s="43"/>
      <c r="R206" s="43"/>
      <c r="S206" s="43"/>
      <c r="T206" s="43"/>
      <c r="V206" s="43"/>
      <c r="W206" s="43"/>
      <c r="X206" s="43"/>
      <c r="Y206" s="43"/>
      <c r="Z206" s="43"/>
    </row>
    <row r="207" spans="1:26" s="2" customFormat="1" ht="22.5">
      <c r="A207" s="43"/>
      <c r="B207" s="43"/>
      <c r="D207" s="43"/>
      <c r="E207" s="43"/>
      <c r="F207" s="43"/>
      <c r="G207" s="43"/>
      <c r="H207" s="43"/>
      <c r="I207" s="43"/>
      <c r="J207" s="43"/>
      <c r="K207" s="52"/>
      <c r="L207" s="43"/>
      <c r="M207" s="43"/>
      <c r="N207" s="53"/>
      <c r="O207" s="53"/>
      <c r="P207" s="43"/>
      <c r="Q207" s="43"/>
      <c r="R207" s="43"/>
      <c r="S207" s="43"/>
      <c r="T207" s="43"/>
      <c r="V207" s="43"/>
      <c r="W207" s="43"/>
      <c r="X207" s="43"/>
      <c r="Y207" s="43"/>
      <c r="Z207" s="43"/>
    </row>
    <row r="208" spans="1:26" s="2" customFormat="1" ht="22.5">
      <c r="A208" s="43"/>
      <c r="B208" s="43"/>
      <c r="D208" s="43"/>
      <c r="E208" s="43"/>
      <c r="F208" s="43"/>
      <c r="G208" s="43"/>
      <c r="H208" s="43"/>
      <c r="I208" s="43"/>
      <c r="J208" s="43"/>
      <c r="K208" s="52"/>
      <c r="L208" s="43"/>
      <c r="M208" s="43"/>
      <c r="N208" s="53"/>
      <c r="O208" s="53"/>
      <c r="P208" s="43"/>
      <c r="Q208" s="43"/>
      <c r="R208" s="43"/>
      <c r="S208" s="43"/>
      <c r="T208" s="43"/>
      <c r="V208" s="43"/>
      <c r="W208" s="43"/>
      <c r="X208" s="43"/>
      <c r="Y208" s="43"/>
      <c r="Z208" s="43"/>
    </row>
    <row r="209" spans="1:26" s="2" customFormat="1" ht="22.5">
      <c r="A209" s="43"/>
      <c r="B209" s="43"/>
      <c r="D209" s="43"/>
      <c r="E209" s="43"/>
      <c r="F209" s="43"/>
      <c r="G209" s="43"/>
      <c r="H209" s="43"/>
      <c r="I209" s="43"/>
      <c r="J209" s="43"/>
      <c r="K209" s="52"/>
      <c r="L209" s="43"/>
      <c r="M209" s="43"/>
      <c r="N209" s="53"/>
      <c r="O209" s="53"/>
      <c r="P209" s="43"/>
      <c r="Q209" s="43"/>
      <c r="R209" s="43"/>
      <c r="S209" s="43"/>
      <c r="T209" s="43"/>
      <c r="V209" s="43"/>
      <c r="W209" s="43"/>
      <c r="X209" s="43"/>
      <c r="Y209" s="43"/>
      <c r="Z209" s="43"/>
    </row>
    <row r="210" spans="1:26" s="2" customFormat="1" ht="22.5">
      <c r="A210" s="43"/>
      <c r="B210" s="43"/>
      <c r="D210" s="43"/>
      <c r="E210" s="43"/>
      <c r="F210" s="43"/>
      <c r="G210" s="43"/>
      <c r="H210" s="43"/>
      <c r="I210" s="43"/>
      <c r="J210" s="43"/>
      <c r="K210" s="52"/>
      <c r="L210" s="43"/>
      <c r="M210" s="43"/>
      <c r="N210" s="53"/>
      <c r="O210" s="53"/>
      <c r="P210" s="43"/>
      <c r="Q210" s="43"/>
      <c r="R210" s="43"/>
      <c r="S210" s="43"/>
      <c r="T210" s="43"/>
      <c r="V210" s="43"/>
      <c r="W210" s="43"/>
      <c r="X210" s="43"/>
      <c r="Y210" s="43"/>
      <c r="Z210" s="43"/>
    </row>
    <row r="211" spans="1:26" s="2" customFormat="1" ht="22.5">
      <c r="A211" s="43"/>
      <c r="B211" s="43"/>
      <c r="D211" s="43"/>
      <c r="E211" s="43"/>
      <c r="F211" s="43"/>
      <c r="G211" s="43"/>
      <c r="H211" s="43"/>
      <c r="I211" s="43"/>
      <c r="J211" s="43"/>
      <c r="K211" s="52"/>
      <c r="L211" s="43"/>
      <c r="M211" s="43"/>
      <c r="N211" s="53"/>
      <c r="O211" s="53"/>
      <c r="P211" s="43"/>
      <c r="Q211" s="43"/>
      <c r="R211" s="43"/>
      <c r="S211" s="43"/>
      <c r="T211" s="43"/>
      <c r="V211" s="43"/>
      <c r="W211" s="43"/>
      <c r="X211" s="43"/>
      <c r="Y211" s="43"/>
      <c r="Z211" s="43"/>
    </row>
    <row r="212" spans="1:26" s="2" customFormat="1" ht="22.5">
      <c r="A212" s="43"/>
      <c r="B212" s="43"/>
      <c r="D212" s="43"/>
      <c r="E212" s="43"/>
      <c r="F212" s="43"/>
      <c r="G212" s="43"/>
      <c r="H212" s="43"/>
      <c r="I212" s="43"/>
      <c r="J212" s="43"/>
      <c r="K212" s="52"/>
      <c r="L212" s="43"/>
      <c r="M212" s="43"/>
      <c r="N212" s="53"/>
      <c r="O212" s="53"/>
      <c r="P212" s="43"/>
      <c r="Q212" s="43"/>
      <c r="R212" s="43"/>
      <c r="S212" s="43"/>
      <c r="T212" s="43"/>
      <c r="V212" s="43"/>
      <c r="W212" s="43"/>
      <c r="X212" s="43"/>
      <c r="Y212" s="43"/>
      <c r="Z212" s="43"/>
    </row>
    <row r="213" spans="1:26" s="2" customFormat="1" ht="22.5">
      <c r="A213" s="43"/>
      <c r="B213" s="43"/>
      <c r="D213" s="43"/>
      <c r="E213" s="43"/>
      <c r="F213" s="43"/>
      <c r="G213" s="43"/>
      <c r="H213" s="43"/>
      <c r="I213" s="43"/>
      <c r="J213" s="43"/>
      <c r="K213" s="52"/>
      <c r="L213" s="43"/>
      <c r="M213" s="43"/>
      <c r="N213" s="53"/>
      <c r="O213" s="53"/>
      <c r="P213" s="43"/>
      <c r="Q213" s="43"/>
      <c r="R213" s="43"/>
      <c r="S213" s="43"/>
      <c r="T213" s="43"/>
      <c r="V213" s="43"/>
      <c r="W213" s="43"/>
      <c r="X213" s="43"/>
      <c r="Y213" s="43"/>
      <c r="Z213" s="43"/>
    </row>
    <row r="214" spans="1:26" s="2" customFormat="1" ht="22.5">
      <c r="A214" s="43"/>
      <c r="B214" s="43"/>
      <c r="D214" s="43"/>
      <c r="E214" s="43"/>
      <c r="F214" s="43"/>
      <c r="G214" s="43"/>
      <c r="H214" s="43"/>
      <c r="I214" s="43"/>
      <c r="J214" s="43"/>
      <c r="K214" s="52"/>
      <c r="L214" s="43"/>
      <c r="M214" s="43"/>
      <c r="N214" s="53"/>
      <c r="O214" s="53"/>
      <c r="P214" s="43"/>
      <c r="Q214" s="43"/>
      <c r="R214" s="43"/>
      <c r="S214" s="43"/>
      <c r="T214" s="43"/>
      <c r="V214" s="43"/>
      <c r="W214" s="43"/>
      <c r="X214" s="43"/>
      <c r="Y214" s="43"/>
      <c r="Z214" s="43"/>
    </row>
    <row r="215" spans="1:26" s="2" customFormat="1" ht="22.5">
      <c r="A215" s="43"/>
      <c r="B215" s="43"/>
      <c r="D215" s="43"/>
      <c r="E215" s="43"/>
      <c r="F215" s="43"/>
      <c r="G215" s="43"/>
      <c r="H215" s="43"/>
      <c r="I215" s="43"/>
      <c r="J215" s="43"/>
      <c r="K215" s="52"/>
      <c r="L215" s="43"/>
      <c r="M215" s="43"/>
      <c r="N215" s="53"/>
      <c r="O215" s="53"/>
      <c r="P215" s="43"/>
      <c r="Q215" s="43"/>
      <c r="R215" s="43"/>
      <c r="S215" s="43"/>
      <c r="T215" s="43"/>
      <c r="V215" s="43"/>
      <c r="W215" s="43"/>
      <c r="X215" s="43"/>
      <c r="Y215" s="43"/>
      <c r="Z215" s="43"/>
    </row>
    <row r="216" spans="1:26" s="2" customFormat="1" ht="22.5">
      <c r="A216" s="43"/>
      <c r="B216" s="43"/>
      <c r="D216" s="43"/>
      <c r="E216" s="43"/>
      <c r="F216" s="43"/>
      <c r="G216" s="43"/>
      <c r="H216" s="43"/>
      <c r="I216" s="43"/>
      <c r="J216" s="43"/>
      <c r="K216" s="52"/>
      <c r="L216" s="43"/>
      <c r="M216" s="43"/>
      <c r="N216" s="53"/>
      <c r="O216" s="53"/>
      <c r="P216" s="43"/>
      <c r="Q216" s="43"/>
      <c r="R216" s="43"/>
      <c r="S216" s="43"/>
      <c r="T216" s="43"/>
      <c r="V216" s="43"/>
      <c r="W216" s="43"/>
      <c r="X216" s="43"/>
      <c r="Y216" s="43"/>
      <c r="Z216" s="43"/>
    </row>
    <row r="217" spans="1:26" s="2" customFormat="1" ht="22.5">
      <c r="A217" s="43"/>
      <c r="B217" s="43"/>
      <c r="D217" s="43"/>
      <c r="E217" s="43"/>
      <c r="F217" s="43"/>
      <c r="G217" s="43"/>
      <c r="H217" s="43"/>
      <c r="I217" s="43"/>
      <c r="J217" s="43"/>
      <c r="K217" s="52"/>
      <c r="L217" s="43"/>
      <c r="M217" s="43"/>
      <c r="N217" s="53"/>
      <c r="O217" s="53"/>
      <c r="P217" s="43"/>
      <c r="Q217" s="43"/>
      <c r="R217" s="43"/>
      <c r="S217" s="43"/>
      <c r="T217" s="43"/>
      <c r="V217" s="43"/>
      <c r="W217" s="43"/>
      <c r="X217" s="43"/>
      <c r="Y217" s="43"/>
      <c r="Z217" s="43"/>
    </row>
    <row r="218" spans="1:26" s="2" customFormat="1" ht="22.5">
      <c r="A218" s="43"/>
      <c r="B218" s="43"/>
      <c r="D218" s="43"/>
      <c r="E218" s="43"/>
      <c r="F218" s="43"/>
      <c r="G218" s="43"/>
      <c r="H218" s="43"/>
      <c r="I218" s="43"/>
      <c r="J218" s="43"/>
      <c r="K218" s="52"/>
      <c r="L218" s="43"/>
      <c r="M218" s="43"/>
      <c r="N218" s="53"/>
      <c r="O218" s="53"/>
      <c r="P218" s="43"/>
      <c r="Q218" s="43"/>
      <c r="R218" s="43"/>
      <c r="S218" s="43"/>
      <c r="T218" s="43"/>
      <c r="V218" s="43"/>
      <c r="W218" s="43"/>
      <c r="X218" s="43"/>
      <c r="Y218" s="43"/>
      <c r="Z218" s="43"/>
    </row>
    <row r="219" spans="1:26" s="2" customFormat="1" ht="22.5">
      <c r="A219" s="43"/>
      <c r="B219" s="43"/>
      <c r="D219" s="43"/>
      <c r="E219" s="43"/>
      <c r="F219" s="43"/>
      <c r="G219" s="43"/>
      <c r="H219" s="43"/>
      <c r="I219" s="43"/>
      <c r="J219" s="43"/>
      <c r="K219" s="52"/>
      <c r="L219" s="43"/>
      <c r="M219" s="43"/>
      <c r="N219" s="53"/>
      <c r="O219" s="53"/>
      <c r="P219" s="43"/>
      <c r="Q219" s="43"/>
      <c r="R219" s="43"/>
      <c r="S219" s="43"/>
      <c r="T219" s="43"/>
      <c r="V219" s="43"/>
      <c r="W219" s="43"/>
      <c r="X219" s="43"/>
      <c r="Y219" s="43"/>
      <c r="Z219" s="43"/>
    </row>
    <row r="220" spans="1:26" s="2" customFormat="1" ht="22.5">
      <c r="A220" s="43"/>
      <c r="B220" s="43"/>
      <c r="D220" s="43"/>
      <c r="E220" s="43"/>
      <c r="F220" s="43"/>
      <c r="G220" s="43"/>
      <c r="H220" s="43"/>
      <c r="I220" s="43"/>
      <c r="J220" s="43"/>
      <c r="K220" s="52"/>
      <c r="L220" s="43"/>
      <c r="M220" s="43"/>
      <c r="N220" s="53"/>
      <c r="O220" s="53"/>
      <c r="P220" s="43"/>
      <c r="Q220" s="43"/>
      <c r="R220" s="43"/>
      <c r="S220" s="43"/>
      <c r="T220" s="43"/>
      <c r="V220" s="43"/>
      <c r="W220" s="43"/>
      <c r="X220" s="43"/>
      <c r="Y220" s="43"/>
      <c r="Z220" s="43"/>
    </row>
    <row r="221" spans="1:26" s="2" customFormat="1" ht="22.5">
      <c r="A221" s="43"/>
      <c r="B221" s="43"/>
      <c r="D221" s="43"/>
      <c r="E221" s="43"/>
      <c r="F221" s="43"/>
      <c r="G221" s="43"/>
      <c r="H221" s="43"/>
      <c r="I221" s="43"/>
      <c r="J221" s="43"/>
      <c r="K221" s="52"/>
      <c r="L221" s="43"/>
      <c r="M221" s="43"/>
      <c r="N221" s="53"/>
      <c r="O221" s="53"/>
      <c r="P221" s="43"/>
      <c r="Q221" s="43"/>
      <c r="R221" s="43"/>
      <c r="S221" s="43"/>
      <c r="T221" s="43"/>
      <c r="V221" s="43"/>
      <c r="W221" s="43"/>
      <c r="X221" s="43"/>
      <c r="Y221" s="43"/>
      <c r="Z221" s="43"/>
    </row>
    <row r="222" spans="1:26" s="2" customFormat="1" ht="22.5">
      <c r="A222" s="43"/>
      <c r="B222" s="43"/>
      <c r="D222" s="43"/>
      <c r="E222" s="43"/>
      <c r="F222" s="43"/>
      <c r="G222" s="43"/>
      <c r="H222" s="43"/>
      <c r="I222" s="43"/>
      <c r="J222" s="43"/>
      <c r="K222" s="52"/>
      <c r="L222" s="43"/>
      <c r="M222" s="43"/>
      <c r="N222" s="53"/>
      <c r="O222" s="53"/>
      <c r="P222" s="43"/>
      <c r="Q222" s="43"/>
      <c r="R222" s="43"/>
      <c r="S222" s="43"/>
      <c r="T222" s="43"/>
      <c r="V222" s="43"/>
      <c r="W222" s="43"/>
      <c r="X222" s="43"/>
      <c r="Y222" s="43"/>
      <c r="Z222" s="43"/>
    </row>
    <row r="223" spans="1:26" s="2" customFormat="1" ht="22.5">
      <c r="A223" s="43"/>
      <c r="B223" s="43"/>
      <c r="D223" s="43"/>
      <c r="E223" s="43"/>
      <c r="F223" s="43"/>
      <c r="G223" s="43"/>
      <c r="H223" s="43"/>
      <c r="I223" s="43"/>
      <c r="J223" s="43"/>
      <c r="K223" s="52"/>
      <c r="L223" s="43"/>
      <c r="M223" s="43"/>
      <c r="N223" s="53"/>
      <c r="O223" s="53"/>
      <c r="P223" s="43"/>
      <c r="Q223" s="43"/>
      <c r="R223" s="43"/>
      <c r="S223" s="43"/>
      <c r="T223" s="43"/>
      <c r="V223" s="43"/>
      <c r="W223" s="43"/>
      <c r="X223" s="43"/>
      <c r="Y223" s="43"/>
      <c r="Z223" s="43"/>
    </row>
    <row r="224" spans="1:26" s="2" customFormat="1" ht="22.5">
      <c r="A224" s="43"/>
      <c r="B224" s="43"/>
      <c r="D224" s="43"/>
      <c r="E224" s="43"/>
      <c r="F224" s="43"/>
      <c r="G224" s="43"/>
      <c r="H224" s="43"/>
      <c r="I224" s="43"/>
      <c r="J224" s="43"/>
      <c r="K224" s="52"/>
      <c r="L224" s="43"/>
      <c r="M224" s="43"/>
      <c r="N224" s="53"/>
      <c r="O224" s="53"/>
      <c r="P224" s="43"/>
      <c r="Q224" s="43"/>
      <c r="R224" s="43"/>
      <c r="S224" s="43"/>
      <c r="T224" s="43"/>
      <c r="V224" s="43"/>
      <c r="W224" s="43"/>
      <c r="X224" s="43"/>
      <c r="Y224" s="43"/>
      <c r="Z224" s="43"/>
    </row>
    <row r="225" spans="1:26" s="2" customFormat="1" ht="22.5">
      <c r="A225" s="43"/>
      <c r="B225" s="43"/>
      <c r="D225" s="43"/>
      <c r="E225" s="43"/>
      <c r="F225" s="43"/>
      <c r="G225" s="43"/>
      <c r="H225" s="43"/>
      <c r="I225" s="43"/>
      <c r="J225" s="43"/>
      <c r="K225" s="52"/>
      <c r="L225" s="43"/>
      <c r="M225" s="43"/>
      <c r="N225" s="53"/>
      <c r="O225" s="53"/>
      <c r="P225" s="43"/>
      <c r="Q225" s="43"/>
      <c r="R225" s="43"/>
      <c r="S225" s="43"/>
      <c r="T225" s="43"/>
      <c r="V225" s="43"/>
      <c r="W225" s="43"/>
      <c r="X225" s="43"/>
      <c r="Y225" s="43"/>
      <c r="Z225" s="43"/>
    </row>
    <row r="226" spans="1:26" s="2" customFormat="1" ht="22.5">
      <c r="A226" s="43"/>
      <c r="B226" s="43"/>
      <c r="D226" s="43"/>
      <c r="E226" s="43"/>
      <c r="F226" s="43"/>
      <c r="G226" s="43"/>
      <c r="H226" s="43"/>
      <c r="I226" s="43"/>
      <c r="J226" s="43"/>
      <c r="K226" s="52"/>
      <c r="L226" s="43"/>
      <c r="M226" s="43"/>
      <c r="N226" s="53"/>
      <c r="O226" s="53"/>
      <c r="P226" s="43"/>
      <c r="Q226" s="43"/>
      <c r="R226" s="43"/>
      <c r="S226" s="43"/>
      <c r="T226" s="43"/>
      <c r="V226" s="43"/>
      <c r="W226" s="43"/>
      <c r="X226" s="43"/>
      <c r="Y226" s="43"/>
      <c r="Z226" s="43"/>
    </row>
    <row r="227" spans="1:26" s="2" customFormat="1" ht="22.5">
      <c r="A227" s="43"/>
      <c r="B227" s="43"/>
      <c r="D227" s="43"/>
      <c r="E227" s="43"/>
      <c r="F227" s="43"/>
      <c r="G227" s="43"/>
      <c r="H227" s="43"/>
      <c r="I227" s="43"/>
      <c r="J227" s="43"/>
      <c r="K227" s="52"/>
      <c r="L227" s="43"/>
      <c r="M227" s="43"/>
      <c r="N227" s="53"/>
      <c r="O227" s="53"/>
      <c r="P227" s="43"/>
      <c r="Q227" s="43"/>
      <c r="R227" s="43"/>
      <c r="S227" s="43"/>
      <c r="T227" s="43"/>
      <c r="V227" s="43"/>
      <c r="W227" s="43"/>
      <c r="X227" s="43"/>
      <c r="Y227" s="43"/>
      <c r="Z227" s="43"/>
    </row>
    <row r="228" spans="1:26" s="2" customFormat="1" ht="22.5">
      <c r="A228" s="43"/>
      <c r="B228" s="43"/>
      <c r="D228" s="43"/>
      <c r="E228" s="43"/>
      <c r="F228" s="43"/>
      <c r="G228" s="43"/>
      <c r="H228" s="43"/>
      <c r="I228" s="43"/>
      <c r="J228" s="43"/>
      <c r="K228" s="52"/>
      <c r="L228" s="43"/>
      <c r="M228" s="43"/>
      <c r="N228" s="53"/>
      <c r="O228" s="53"/>
      <c r="P228" s="43"/>
      <c r="Q228" s="43"/>
      <c r="R228" s="43"/>
      <c r="S228" s="43"/>
      <c r="T228" s="43"/>
      <c r="V228" s="43"/>
      <c r="W228" s="43"/>
      <c r="X228" s="43"/>
      <c r="Y228" s="43"/>
      <c r="Z228" s="43"/>
    </row>
    <row r="229" spans="1:26" s="2" customFormat="1" ht="22.5">
      <c r="A229" s="43"/>
      <c r="B229" s="43"/>
      <c r="D229" s="43"/>
      <c r="E229" s="43"/>
      <c r="F229" s="43"/>
      <c r="G229" s="43"/>
      <c r="H229" s="43"/>
      <c r="I229" s="43"/>
      <c r="J229" s="43"/>
      <c r="K229" s="52"/>
      <c r="L229" s="43"/>
      <c r="M229" s="43"/>
      <c r="N229" s="53"/>
      <c r="O229" s="53"/>
      <c r="P229" s="43"/>
      <c r="Q229" s="43"/>
      <c r="R229" s="43"/>
      <c r="S229" s="43"/>
      <c r="T229" s="43"/>
      <c r="V229" s="43"/>
      <c r="W229" s="43"/>
      <c r="X229" s="43"/>
      <c r="Y229" s="43"/>
      <c r="Z229" s="43"/>
    </row>
    <row r="230" spans="1:26" s="2" customFormat="1" ht="22.5">
      <c r="A230" s="43"/>
      <c r="B230" s="43"/>
      <c r="D230" s="43"/>
      <c r="E230" s="43"/>
      <c r="F230" s="43"/>
      <c r="G230" s="43"/>
      <c r="H230" s="43"/>
      <c r="I230" s="43"/>
      <c r="J230" s="43"/>
      <c r="K230" s="52"/>
      <c r="L230" s="43"/>
      <c r="M230" s="43"/>
      <c r="N230" s="53"/>
      <c r="O230" s="53"/>
      <c r="P230" s="43"/>
      <c r="Q230" s="43"/>
      <c r="R230" s="43"/>
      <c r="S230" s="43"/>
      <c r="T230" s="43"/>
      <c r="V230" s="43"/>
      <c r="W230" s="43"/>
      <c r="X230" s="43"/>
      <c r="Y230" s="43"/>
      <c r="Z230" s="43"/>
    </row>
    <row r="231" spans="1:26" s="2" customFormat="1" ht="22.5">
      <c r="A231" s="43"/>
      <c r="B231" s="43"/>
      <c r="D231" s="43"/>
      <c r="E231" s="43"/>
      <c r="F231" s="43"/>
      <c r="G231" s="43"/>
      <c r="H231" s="43"/>
      <c r="I231" s="43"/>
      <c r="J231" s="43"/>
      <c r="K231" s="52"/>
      <c r="L231" s="43"/>
      <c r="M231" s="43"/>
      <c r="N231" s="53"/>
      <c r="O231" s="53"/>
      <c r="P231" s="43"/>
      <c r="Q231" s="43"/>
      <c r="R231" s="43"/>
      <c r="S231" s="43"/>
      <c r="T231" s="43"/>
      <c r="V231" s="43"/>
      <c r="W231" s="43"/>
      <c r="X231" s="43"/>
      <c r="Y231" s="43"/>
      <c r="Z231" s="43"/>
    </row>
    <row r="232" spans="1:26" s="2" customFormat="1" ht="22.5">
      <c r="A232" s="43"/>
      <c r="B232" s="43"/>
      <c r="D232" s="43"/>
      <c r="E232" s="43"/>
      <c r="F232" s="43"/>
      <c r="G232" s="43"/>
      <c r="H232" s="43"/>
      <c r="I232" s="43"/>
      <c r="J232" s="43"/>
      <c r="K232" s="52"/>
      <c r="L232" s="43"/>
      <c r="M232" s="43"/>
      <c r="N232" s="53"/>
      <c r="O232" s="53"/>
      <c r="P232" s="43"/>
      <c r="Q232" s="43"/>
      <c r="R232" s="43"/>
      <c r="S232" s="43"/>
      <c r="T232" s="43"/>
      <c r="V232" s="43"/>
      <c r="W232" s="43"/>
      <c r="X232" s="43"/>
      <c r="Y232" s="43"/>
      <c r="Z232" s="43"/>
    </row>
    <row r="233" spans="1:26" s="2" customFormat="1" ht="22.5">
      <c r="A233" s="43"/>
      <c r="B233" s="43"/>
      <c r="D233" s="43"/>
      <c r="E233" s="43"/>
      <c r="F233" s="43"/>
      <c r="G233" s="43"/>
      <c r="H233" s="43"/>
      <c r="I233" s="43"/>
      <c r="J233" s="43"/>
      <c r="K233" s="52"/>
      <c r="L233" s="43"/>
      <c r="M233" s="43"/>
      <c r="N233" s="53"/>
      <c r="O233" s="53"/>
      <c r="P233" s="43"/>
      <c r="Q233" s="43"/>
      <c r="R233" s="43"/>
      <c r="S233" s="43"/>
      <c r="T233" s="43"/>
      <c r="V233" s="43"/>
      <c r="W233" s="43"/>
      <c r="X233" s="43"/>
      <c r="Y233" s="43"/>
      <c r="Z233" s="43"/>
    </row>
    <row r="234" spans="1:26" s="2" customFormat="1" ht="22.5">
      <c r="A234" s="43"/>
      <c r="B234" s="43"/>
      <c r="D234" s="43"/>
      <c r="E234" s="43"/>
      <c r="F234" s="43"/>
      <c r="G234" s="43"/>
      <c r="H234" s="43"/>
      <c r="I234" s="43"/>
      <c r="J234" s="43"/>
      <c r="K234" s="52"/>
      <c r="L234" s="43"/>
      <c r="M234" s="43"/>
      <c r="N234" s="53"/>
      <c r="O234" s="53"/>
      <c r="P234" s="43"/>
      <c r="Q234" s="43"/>
      <c r="R234" s="43"/>
      <c r="S234" s="43"/>
      <c r="T234" s="43"/>
      <c r="V234" s="43"/>
      <c r="W234" s="43"/>
      <c r="X234" s="43"/>
      <c r="Y234" s="43"/>
      <c r="Z234" s="43"/>
    </row>
    <row r="235" spans="1:26" s="2" customFormat="1" ht="22.5">
      <c r="A235" s="43"/>
      <c r="B235" s="43"/>
      <c r="D235" s="43"/>
      <c r="E235" s="43"/>
      <c r="F235" s="43"/>
      <c r="G235" s="43"/>
      <c r="H235" s="43"/>
      <c r="I235" s="43"/>
      <c r="J235" s="43"/>
      <c r="K235" s="52"/>
      <c r="L235" s="43"/>
      <c r="M235" s="43"/>
      <c r="N235" s="53"/>
      <c r="O235" s="53"/>
      <c r="P235" s="43"/>
      <c r="Q235" s="43"/>
      <c r="R235" s="43"/>
      <c r="S235" s="43"/>
      <c r="T235" s="43"/>
      <c r="V235" s="43"/>
      <c r="W235" s="43"/>
      <c r="X235" s="43"/>
      <c r="Y235" s="43"/>
      <c r="Z235" s="43"/>
    </row>
    <row r="236" spans="1:26" s="2" customFormat="1" ht="22.5">
      <c r="A236" s="43"/>
      <c r="B236" s="43"/>
      <c r="D236" s="43"/>
      <c r="E236" s="43"/>
      <c r="F236" s="43"/>
      <c r="G236" s="43"/>
      <c r="H236" s="43"/>
      <c r="I236" s="43"/>
      <c r="J236" s="43"/>
      <c r="K236" s="52"/>
      <c r="L236" s="43"/>
      <c r="M236" s="43"/>
      <c r="N236" s="53"/>
      <c r="O236" s="53"/>
      <c r="P236" s="43"/>
      <c r="Q236" s="43"/>
      <c r="R236" s="43"/>
      <c r="S236" s="43"/>
      <c r="T236" s="43"/>
      <c r="V236" s="43"/>
      <c r="W236" s="43"/>
      <c r="X236" s="43"/>
      <c r="Y236" s="43"/>
      <c r="Z236" s="43"/>
    </row>
    <row r="237" spans="1:26" s="2" customFormat="1" ht="22.5">
      <c r="A237" s="43"/>
      <c r="B237" s="43"/>
      <c r="D237" s="43"/>
      <c r="E237" s="43"/>
      <c r="F237" s="43"/>
      <c r="G237" s="43"/>
      <c r="H237" s="43"/>
      <c r="I237" s="43"/>
      <c r="J237" s="43"/>
      <c r="K237" s="52"/>
      <c r="L237" s="43"/>
      <c r="M237" s="43"/>
      <c r="N237" s="53"/>
      <c r="O237" s="53"/>
      <c r="P237" s="43"/>
      <c r="Q237" s="43"/>
      <c r="R237" s="43"/>
      <c r="S237" s="43"/>
      <c r="T237" s="43"/>
      <c r="V237" s="43"/>
      <c r="W237" s="43"/>
      <c r="X237" s="43"/>
      <c r="Y237" s="43"/>
      <c r="Z237" s="43"/>
    </row>
    <row r="238" spans="1:26" s="2" customFormat="1" ht="22.5">
      <c r="A238" s="43"/>
      <c r="B238" s="43"/>
      <c r="D238" s="43"/>
      <c r="E238" s="43"/>
      <c r="F238" s="43"/>
      <c r="G238" s="43"/>
      <c r="H238" s="43"/>
      <c r="I238" s="43"/>
      <c r="J238" s="43"/>
      <c r="K238" s="52"/>
      <c r="L238" s="43"/>
      <c r="M238" s="43"/>
      <c r="N238" s="53"/>
      <c r="O238" s="53"/>
      <c r="P238" s="43"/>
      <c r="Q238" s="43"/>
      <c r="R238" s="43"/>
      <c r="S238" s="43"/>
      <c r="T238" s="43"/>
      <c r="V238" s="43"/>
      <c r="W238" s="43"/>
      <c r="X238" s="43"/>
      <c r="Y238" s="43"/>
      <c r="Z238" s="43"/>
    </row>
    <row r="239" spans="1:26" s="2" customFormat="1" ht="22.5">
      <c r="A239" s="43"/>
      <c r="B239" s="43"/>
      <c r="D239" s="43"/>
      <c r="E239" s="43"/>
      <c r="F239" s="43"/>
      <c r="G239" s="43"/>
      <c r="H239" s="43"/>
      <c r="I239" s="43"/>
      <c r="J239" s="43"/>
      <c r="K239" s="52"/>
      <c r="L239" s="43"/>
      <c r="M239" s="43"/>
      <c r="N239" s="53"/>
      <c r="O239" s="53"/>
      <c r="P239" s="43"/>
      <c r="Q239" s="43"/>
      <c r="R239" s="43"/>
      <c r="S239" s="43"/>
      <c r="T239" s="43"/>
      <c r="V239" s="43"/>
      <c r="W239" s="43"/>
      <c r="X239" s="43"/>
      <c r="Y239" s="43"/>
      <c r="Z239" s="43"/>
    </row>
    <row r="240" spans="1:26" s="2" customFormat="1" ht="22.5">
      <c r="A240" s="43"/>
      <c r="B240" s="43"/>
      <c r="D240" s="43"/>
      <c r="E240" s="43"/>
      <c r="F240" s="43"/>
      <c r="G240" s="43"/>
      <c r="H240" s="43"/>
      <c r="I240" s="43"/>
      <c r="J240" s="43"/>
      <c r="K240" s="52"/>
      <c r="L240" s="43"/>
      <c r="M240" s="43"/>
      <c r="N240" s="53"/>
      <c r="O240" s="53"/>
      <c r="P240" s="43"/>
      <c r="Q240" s="43"/>
      <c r="R240" s="43"/>
      <c r="S240" s="43"/>
      <c r="T240" s="43"/>
      <c r="V240" s="43"/>
      <c r="W240" s="43"/>
      <c r="X240" s="43"/>
      <c r="Y240" s="43"/>
      <c r="Z240" s="43"/>
    </row>
    <row r="241" spans="1:26" s="2" customFormat="1" ht="22.5">
      <c r="A241" s="43"/>
      <c r="B241" s="43"/>
      <c r="D241" s="43"/>
      <c r="E241" s="43"/>
      <c r="F241" s="43"/>
      <c r="G241" s="43"/>
      <c r="H241" s="43"/>
      <c r="I241" s="43"/>
      <c r="J241" s="43"/>
      <c r="K241" s="52"/>
      <c r="L241" s="43"/>
      <c r="M241" s="43"/>
      <c r="N241" s="53"/>
      <c r="O241" s="53"/>
      <c r="P241" s="43"/>
      <c r="Q241" s="43"/>
      <c r="R241" s="43"/>
      <c r="S241" s="43"/>
      <c r="T241" s="43"/>
      <c r="V241" s="43"/>
      <c r="W241" s="43"/>
      <c r="X241" s="43"/>
      <c r="Y241" s="43"/>
      <c r="Z241" s="43"/>
    </row>
    <row r="242" spans="1:26" s="2" customFormat="1" ht="22.5">
      <c r="A242" s="43"/>
      <c r="B242" s="43"/>
      <c r="D242" s="43"/>
      <c r="E242" s="43"/>
      <c r="F242" s="43"/>
      <c r="G242" s="43"/>
      <c r="H242" s="43"/>
      <c r="I242" s="43"/>
      <c r="J242" s="43"/>
      <c r="K242" s="52"/>
      <c r="L242" s="43"/>
      <c r="M242" s="43"/>
      <c r="N242" s="53"/>
      <c r="O242" s="53"/>
      <c r="P242" s="43"/>
      <c r="Q242" s="43"/>
      <c r="R242" s="43"/>
      <c r="S242" s="43"/>
      <c r="T242" s="43"/>
      <c r="V242" s="43"/>
      <c r="W242" s="43"/>
      <c r="X242" s="43"/>
      <c r="Y242" s="43"/>
      <c r="Z242" s="43"/>
    </row>
    <row r="243" spans="1:26" s="2" customFormat="1" ht="22.5">
      <c r="A243" s="43"/>
      <c r="B243" s="43"/>
      <c r="D243" s="43"/>
      <c r="E243" s="43"/>
      <c r="F243" s="43"/>
      <c r="G243" s="43"/>
      <c r="H243" s="43"/>
      <c r="I243" s="43"/>
      <c r="J243" s="43"/>
      <c r="K243" s="52"/>
      <c r="L243" s="43"/>
      <c r="M243" s="43"/>
      <c r="N243" s="53"/>
      <c r="O243" s="53"/>
      <c r="P243" s="43"/>
      <c r="Q243" s="43"/>
      <c r="R243" s="43"/>
      <c r="S243" s="43"/>
      <c r="T243" s="43"/>
      <c r="V243" s="43"/>
      <c r="W243" s="43"/>
      <c r="X243" s="43"/>
      <c r="Y243" s="43"/>
      <c r="Z243" s="43"/>
    </row>
    <row r="244" spans="1:26" s="2" customFormat="1" ht="22.5">
      <c r="A244" s="43"/>
      <c r="B244" s="43"/>
      <c r="D244" s="43"/>
      <c r="E244" s="43"/>
      <c r="F244" s="43"/>
      <c r="G244" s="43"/>
      <c r="H244" s="43"/>
      <c r="I244" s="43"/>
      <c r="J244" s="43"/>
      <c r="K244" s="52"/>
      <c r="L244" s="43"/>
      <c r="M244" s="43"/>
      <c r="N244" s="53"/>
      <c r="O244" s="53"/>
      <c r="P244" s="43"/>
      <c r="Q244" s="43"/>
      <c r="R244" s="43"/>
      <c r="S244" s="43"/>
      <c r="T244" s="43"/>
      <c r="V244" s="43"/>
      <c r="W244" s="43"/>
      <c r="X244" s="43"/>
      <c r="Y244" s="43"/>
      <c r="Z244" s="43"/>
    </row>
    <row r="245" spans="1:26" s="2" customFormat="1" ht="22.5">
      <c r="A245" s="43"/>
      <c r="B245" s="43"/>
      <c r="D245" s="43"/>
      <c r="E245" s="43"/>
      <c r="F245" s="43"/>
      <c r="G245" s="43"/>
      <c r="H245" s="43"/>
      <c r="I245" s="43"/>
      <c r="J245" s="43"/>
      <c r="K245" s="52"/>
      <c r="L245" s="43"/>
      <c r="M245" s="43"/>
      <c r="N245" s="53"/>
      <c r="O245" s="53"/>
      <c r="P245" s="43"/>
      <c r="Q245" s="43"/>
      <c r="R245" s="43"/>
      <c r="S245" s="43"/>
      <c r="T245" s="43"/>
      <c r="V245" s="43"/>
      <c r="W245" s="43"/>
      <c r="X245" s="43"/>
      <c r="Y245" s="43"/>
      <c r="Z245" s="43"/>
    </row>
    <row r="246" spans="1:26" s="2" customFormat="1" ht="22.5">
      <c r="A246" s="43"/>
      <c r="B246" s="43"/>
      <c r="D246" s="43"/>
      <c r="E246" s="43"/>
      <c r="F246" s="43"/>
      <c r="G246" s="43"/>
      <c r="H246" s="43"/>
      <c r="I246" s="43"/>
      <c r="J246" s="43"/>
      <c r="K246" s="52"/>
      <c r="L246" s="43"/>
      <c r="M246" s="43"/>
      <c r="N246" s="53"/>
      <c r="O246" s="53"/>
      <c r="P246" s="43"/>
      <c r="Q246" s="43"/>
      <c r="R246" s="43"/>
      <c r="S246" s="43"/>
      <c r="T246" s="43"/>
      <c r="V246" s="43"/>
      <c r="W246" s="43"/>
      <c r="X246" s="43"/>
      <c r="Y246" s="43"/>
      <c r="Z246" s="43"/>
    </row>
    <row r="247" spans="1:26" s="2" customFormat="1" ht="22.5">
      <c r="A247" s="43"/>
      <c r="B247" s="43"/>
      <c r="D247" s="43"/>
      <c r="E247" s="43"/>
      <c r="F247" s="43"/>
      <c r="G247" s="43"/>
      <c r="H247" s="43"/>
      <c r="I247" s="43"/>
      <c r="J247" s="43"/>
      <c r="K247" s="52"/>
      <c r="L247" s="43"/>
      <c r="M247" s="43"/>
      <c r="N247" s="53"/>
      <c r="O247" s="53"/>
      <c r="P247" s="43"/>
      <c r="Q247" s="43"/>
      <c r="R247" s="43"/>
      <c r="S247" s="43"/>
      <c r="T247" s="43"/>
      <c r="V247" s="43"/>
      <c r="W247" s="43"/>
      <c r="X247" s="43"/>
      <c r="Y247" s="43"/>
      <c r="Z247" s="43"/>
    </row>
    <row r="248" spans="1:26" s="2" customFormat="1" ht="22.5">
      <c r="A248" s="43"/>
      <c r="B248" s="43"/>
      <c r="D248" s="43"/>
      <c r="E248" s="43"/>
      <c r="F248" s="43"/>
      <c r="G248" s="43"/>
      <c r="H248" s="43"/>
      <c r="I248" s="43"/>
      <c r="J248" s="43"/>
      <c r="K248" s="52"/>
      <c r="L248" s="43"/>
      <c r="M248" s="43"/>
      <c r="N248" s="53"/>
      <c r="O248" s="53"/>
      <c r="P248" s="43"/>
      <c r="Q248" s="43"/>
      <c r="R248" s="43"/>
      <c r="S248" s="43"/>
      <c r="T248" s="43"/>
      <c r="V248" s="43"/>
      <c r="W248" s="43"/>
      <c r="X248" s="43"/>
      <c r="Y248" s="43"/>
      <c r="Z248" s="43"/>
    </row>
    <row r="249" spans="1:26" s="2" customFormat="1" ht="22.5">
      <c r="A249" s="43"/>
      <c r="B249" s="43"/>
      <c r="D249" s="43"/>
      <c r="E249" s="43"/>
      <c r="F249" s="43"/>
      <c r="G249" s="43"/>
      <c r="H249" s="43"/>
      <c r="I249" s="43"/>
      <c r="J249" s="43"/>
      <c r="K249" s="52"/>
      <c r="L249" s="43"/>
      <c r="M249" s="43"/>
      <c r="N249" s="53"/>
      <c r="O249" s="53"/>
      <c r="P249" s="43"/>
      <c r="Q249" s="43"/>
      <c r="R249" s="43"/>
      <c r="S249" s="43"/>
      <c r="T249" s="43"/>
      <c r="V249" s="43"/>
      <c r="W249" s="43"/>
      <c r="X249" s="43"/>
      <c r="Y249" s="43"/>
      <c r="Z249" s="43"/>
    </row>
    <row r="250" spans="1:26" s="2" customFormat="1" ht="22.5">
      <c r="A250" s="43"/>
      <c r="B250" s="43"/>
      <c r="D250" s="43"/>
      <c r="E250" s="43"/>
      <c r="F250" s="43"/>
      <c r="G250" s="43"/>
      <c r="H250" s="43"/>
      <c r="I250" s="43"/>
      <c r="J250" s="43"/>
      <c r="K250" s="52"/>
      <c r="L250" s="43"/>
      <c r="M250" s="43"/>
      <c r="N250" s="53"/>
      <c r="O250" s="53"/>
      <c r="P250" s="43"/>
      <c r="Q250" s="43"/>
      <c r="R250" s="43"/>
      <c r="S250" s="43"/>
      <c r="T250" s="43"/>
      <c r="V250" s="43"/>
      <c r="W250" s="43"/>
      <c r="X250" s="43"/>
      <c r="Y250" s="43"/>
      <c r="Z250" s="43"/>
    </row>
    <row r="251" spans="1:26" s="2" customFormat="1" ht="22.5">
      <c r="A251" s="43"/>
      <c r="B251" s="43"/>
      <c r="D251" s="43"/>
      <c r="E251" s="43"/>
      <c r="F251" s="43"/>
      <c r="G251" s="43"/>
      <c r="H251" s="43"/>
      <c r="I251" s="43"/>
      <c r="J251" s="43"/>
      <c r="K251" s="52"/>
      <c r="L251" s="43"/>
      <c r="M251" s="43"/>
      <c r="N251" s="53"/>
      <c r="O251" s="53"/>
      <c r="P251" s="43"/>
      <c r="Q251" s="43"/>
      <c r="R251" s="43"/>
      <c r="S251" s="43"/>
      <c r="T251" s="43"/>
      <c r="V251" s="43"/>
      <c r="W251" s="43"/>
      <c r="X251" s="43"/>
      <c r="Y251" s="43"/>
      <c r="Z251" s="43"/>
    </row>
    <row r="252" spans="1:26" s="2" customFormat="1" ht="22.5">
      <c r="A252" s="43"/>
      <c r="B252" s="43"/>
      <c r="D252" s="43"/>
      <c r="E252" s="43"/>
      <c r="F252" s="43"/>
      <c r="G252" s="43"/>
      <c r="H252" s="43"/>
      <c r="I252" s="43"/>
      <c r="J252" s="43"/>
      <c r="K252" s="52"/>
      <c r="L252" s="43"/>
      <c r="M252" s="43"/>
      <c r="N252" s="53"/>
      <c r="O252" s="53"/>
      <c r="P252" s="43"/>
      <c r="Q252" s="43"/>
      <c r="R252" s="43"/>
      <c r="S252" s="43"/>
      <c r="T252" s="43"/>
      <c r="V252" s="43"/>
      <c r="W252" s="43"/>
      <c r="X252" s="43"/>
      <c r="Y252" s="43"/>
      <c r="Z252" s="43"/>
    </row>
    <row r="253" spans="1:26" s="2" customFormat="1" ht="22.5">
      <c r="A253" s="43"/>
      <c r="B253" s="43"/>
      <c r="D253" s="43"/>
      <c r="E253" s="43"/>
      <c r="F253" s="43"/>
      <c r="G253" s="43"/>
      <c r="H253" s="43"/>
      <c r="I253" s="43"/>
      <c r="J253" s="43"/>
      <c r="K253" s="52"/>
      <c r="L253" s="43"/>
      <c r="M253" s="43"/>
      <c r="N253" s="53"/>
      <c r="O253" s="53"/>
      <c r="P253" s="43"/>
      <c r="Q253" s="43"/>
      <c r="R253" s="43"/>
      <c r="S253" s="43"/>
      <c r="T253" s="43"/>
      <c r="V253" s="43"/>
      <c r="W253" s="43"/>
      <c r="X253" s="43"/>
      <c r="Y253" s="43"/>
      <c r="Z253" s="43"/>
    </row>
    <row r="254" spans="1:26" s="2" customFormat="1" ht="22.5">
      <c r="A254" s="43"/>
      <c r="B254" s="43"/>
      <c r="D254" s="43"/>
      <c r="E254" s="43"/>
      <c r="F254" s="43"/>
      <c r="G254" s="43"/>
      <c r="H254" s="43"/>
      <c r="I254" s="43"/>
      <c r="J254" s="43"/>
      <c r="K254" s="52"/>
      <c r="L254" s="43"/>
      <c r="M254" s="43"/>
      <c r="N254" s="53"/>
      <c r="O254" s="53"/>
      <c r="P254" s="43"/>
      <c r="Q254" s="43"/>
      <c r="R254" s="43"/>
      <c r="S254" s="43"/>
      <c r="T254" s="43"/>
      <c r="V254" s="43"/>
      <c r="W254" s="43"/>
      <c r="X254" s="43"/>
      <c r="Y254" s="43"/>
      <c r="Z254" s="43"/>
    </row>
    <row r="255" spans="1:26" s="2" customFormat="1" ht="22.5">
      <c r="A255" s="43"/>
      <c r="B255" s="43"/>
      <c r="D255" s="43"/>
      <c r="E255" s="43"/>
      <c r="F255" s="43"/>
      <c r="G255" s="43"/>
      <c r="H255" s="43"/>
      <c r="I255" s="43"/>
      <c r="J255" s="43"/>
      <c r="K255" s="52"/>
      <c r="L255" s="43"/>
      <c r="M255" s="43"/>
      <c r="N255" s="53"/>
      <c r="O255" s="53"/>
      <c r="P255" s="43"/>
      <c r="Q255" s="43"/>
      <c r="R255" s="43"/>
      <c r="S255" s="43"/>
      <c r="T255" s="43"/>
      <c r="V255" s="43"/>
      <c r="W255" s="43"/>
      <c r="X255" s="43"/>
      <c r="Y255" s="43"/>
      <c r="Z255" s="43"/>
    </row>
    <row r="256" spans="1:26" s="2" customFormat="1" ht="22.5">
      <c r="A256" s="43"/>
      <c r="B256" s="43"/>
      <c r="D256" s="43"/>
      <c r="E256" s="43"/>
      <c r="F256" s="43"/>
      <c r="G256" s="43"/>
      <c r="H256" s="43"/>
      <c r="I256" s="43"/>
      <c r="J256" s="43"/>
      <c r="K256" s="52"/>
      <c r="L256" s="43"/>
      <c r="M256" s="43"/>
      <c r="N256" s="53"/>
      <c r="O256" s="53"/>
      <c r="P256" s="43"/>
      <c r="Q256" s="43"/>
      <c r="R256" s="43"/>
      <c r="S256" s="43"/>
      <c r="T256" s="43"/>
      <c r="V256" s="43"/>
      <c r="W256" s="43"/>
      <c r="X256" s="43"/>
      <c r="Y256" s="43"/>
      <c r="Z256" s="43"/>
    </row>
    <row r="257" spans="1:26" s="2" customFormat="1" ht="22.5">
      <c r="A257" s="43"/>
      <c r="B257" s="43"/>
      <c r="D257" s="43"/>
      <c r="E257" s="43"/>
      <c r="F257" s="43"/>
      <c r="G257" s="43"/>
      <c r="H257" s="43"/>
      <c r="I257" s="43"/>
      <c r="J257" s="43"/>
      <c r="K257" s="52"/>
      <c r="L257" s="43"/>
      <c r="M257" s="43"/>
      <c r="N257" s="53"/>
      <c r="O257" s="53"/>
      <c r="P257" s="43"/>
      <c r="Q257" s="43"/>
      <c r="R257" s="43"/>
      <c r="S257" s="43"/>
      <c r="T257" s="43"/>
      <c r="V257" s="43"/>
      <c r="W257" s="43"/>
      <c r="X257" s="43"/>
      <c r="Y257" s="43"/>
      <c r="Z257" s="43"/>
    </row>
    <row r="258" spans="1:26" s="2" customFormat="1" ht="22.5">
      <c r="A258" s="43"/>
      <c r="B258" s="43"/>
      <c r="D258" s="43"/>
      <c r="E258" s="43"/>
      <c r="F258" s="43"/>
      <c r="G258" s="43"/>
      <c r="H258" s="43"/>
      <c r="I258" s="43"/>
      <c r="J258" s="43"/>
      <c r="K258" s="52"/>
      <c r="L258" s="43"/>
      <c r="M258" s="43"/>
      <c r="N258" s="53"/>
      <c r="O258" s="53"/>
      <c r="P258" s="43"/>
      <c r="Q258" s="43"/>
      <c r="R258" s="43"/>
      <c r="S258" s="43"/>
      <c r="T258" s="43"/>
      <c r="V258" s="43"/>
      <c r="W258" s="43"/>
      <c r="X258" s="43"/>
      <c r="Y258" s="43"/>
      <c r="Z258" s="43"/>
    </row>
    <row r="259" spans="1:26" s="2" customFormat="1" ht="22.5">
      <c r="A259" s="43"/>
      <c r="B259" s="43"/>
      <c r="D259" s="43"/>
      <c r="E259" s="43"/>
      <c r="F259" s="43"/>
      <c r="G259" s="43"/>
      <c r="H259" s="43"/>
      <c r="I259" s="43"/>
      <c r="J259" s="43"/>
      <c r="K259" s="52"/>
      <c r="L259" s="43"/>
      <c r="M259" s="43"/>
      <c r="N259" s="53"/>
      <c r="O259" s="53"/>
      <c r="P259" s="43"/>
      <c r="Q259" s="43"/>
      <c r="R259" s="43"/>
      <c r="S259" s="43"/>
      <c r="T259" s="43"/>
      <c r="V259" s="43"/>
      <c r="W259" s="43"/>
      <c r="X259" s="43"/>
      <c r="Y259" s="43"/>
      <c r="Z259" s="43"/>
    </row>
    <row r="260" spans="1:26" s="2" customFormat="1" ht="22.5">
      <c r="A260" s="43"/>
      <c r="B260" s="43"/>
      <c r="D260" s="43"/>
      <c r="E260" s="43"/>
      <c r="F260" s="43"/>
      <c r="G260" s="43"/>
      <c r="H260" s="43"/>
      <c r="I260" s="43"/>
      <c r="J260" s="43"/>
      <c r="K260" s="52"/>
      <c r="L260" s="43"/>
      <c r="M260" s="43"/>
      <c r="N260" s="53"/>
      <c r="O260" s="53"/>
      <c r="P260" s="43"/>
      <c r="Q260" s="43"/>
      <c r="R260" s="43"/>
      <c r="S260" s="43"/>
      <c r="T260" s="43"/>
      <c r="V260" s="43"/>
      <c r="W260" s="43"/>
      <c r="X260" s="43"/>
      <c r="Y260" s="43"/>
      <c r="Z260" s="43"/>
    </row>
    <row r="261" spans="1:26" s="2" customFormat="1" ht="22.5">
      <c r="A261" s="43"/>
      <c r="B261" s="43"/>
      <c r="D261" s="43"/>
      <c r="E261" s="43"/>
      <c r="F261" s="43"/>
      <c r="G261" s="43"/>
      <c r="H261" s="43"/>
      <c r="I261" s="43"/>
      <c r="J261" s="43"/>
      <c r="K261" s="52"/>
      <c r="L261" s="43"/>
      <c r="M261" s="43"/>
      <c r="N261" s="53"/>
      <c r="O261" s="53"/>
      <c r="P261" s="43"/>
      <c r="Q261" s="43"/>
      <c r="R261" s="43"/>
      <c r="S261" s="43"/>
      <c r="T261" s="43"/>
      <c r="V261" s="43"/>
      <c r="W261" s="43"/>
      <c r="X261" s="43"/>
      <c r="Y261" s="43"/>
      <c r="Z261" s="43"/>
    </row>
    <row r="262" spans="1:26" s="2" customFormat="1" ht="22.5">
      <c r="A262" s="43"/>
      <c r="B262" s="43"/>
      <c r="D262" s="43"/>
      <c r="E262" s="43"/>
      <c r="F262" s="43"/>
      <c r="G262" s="43"/>
      <c r="H262" s="43"/>
      <c r="I262" s="43"/>
      <c r="J262" s="43"/>
      <c r="K262" s="52"/>
      <c r="L262" s="43"/>
      <c r="M262" s="43"/>
      <c r="N262" s="53"/>
      <c r="O262" s="53"/>
      <c r="P262" s="43"/>
      <c r="Q262" s="43"/>
      <c r="R262" s="43"/>
      <c r="S262" s="43"/>
      <c r="T262" s="43"/>
      <c r="V262" s="43"/>
      <c r="W262" s="43"/>
      <c r="X262" s="43"/>
      <c r="Y262" s="43"/>
      <c r="Z262" s="43"/>
    </row>
    <row r="263" spans="1:26" s="2" customFormat="1" ht="22.5">
      <c r="A263" s="43"/>
      <c r="B263" s="43"/>
      <c r="D263" s="43"/>
      <c r="E263" s="43"/>
      <c r="F263" s="43"/>
      <c r="G263" s="43"/>
      <c r="H263" s="43"/>
      <c r="I263" s="43"/>
      <c r="J263" s="43"/>
      <c r="K263" s="52"/>
      <c r="L263" s="43"/>
      <c r="M263" s="43"/>
      <c r="N263" s="53"/>
      <c r="O263" s="53"/>
      <c r="P263" s="43"/>
      <c r="Q263" s="43"/>
      <c r="R263" s="43"/>
      <c r="S263" s="43"/>
      <c r="T263" s="43"/>
      <c r="V263" s="43"/>
      <c r="W263" s="43"/>
      <c r="X263" s="43"/>
      <c r="Y263" s="43"/>
      <c r="Z263" s="43"/>
    </row>
    <row r="264" spans="1:26" s="2" customFormat="1" ht="22.5">
      <c r="A264" s="43"/>
      <c r="B264" s="43"/>
      <c r="D264" s="43"/>
      <c r="E264" s="43"/>
      <c r="F264" s="43"/>
      <c r="G264" s="43"/>
      <c r="H264" s="43"/>
      <c r="I264" s="43"/>
      <c r="J264" s="43"/>
      <c r="K264" s="52"/>
      <c r="L264" s="43"/>
      <c r="M264" s="43"/>
      <c r="N264" s="53"/>
      <c r="O264" s="53"/>
      <c r="P264" s="43"/>
      <c r="Q264" s="43"/>
      <c r="R264" s="43"/>
      <c r="S264" s="43"/>
      <c r="T264" s="43"/>
      <c r="V264" s="43"/>
      <c r="W264" s="43"/>
      <c r="X264" s="43"/>
      <c r="Y264" s="43"/>
      <c r="Z264" s="43"/>
    </row>
    <row r="265" spans="1:26" s="2" customFormat="1" ht="22.5">
      <c r="A265" s="43"/>
      <c r="B265" s="43"/>
      <c r="D265" s="43"/>
      <c r="E265" s="43"/>
      <c r="F265" s="43"/>
      <c r="G265" s="43"/>
      <c r="H265" s="43"/>
      <c r="I265" s="43"/>
      <c r="J265" s="43"/>
      <c r="K265" s="52"/>
      <c r="L265" s="43"/>
      <c r="M265" s="43"/>
      <c r="N265" s="53"/>
      <c r="O265" s="53"/>
      <c r="P265" s="43"/>
      <c r="Q265" s="43"/>
      <c r="R265" s="43"/>
      <c r="S265" s="43"/>
      <c r="T265" s="43"/>
      <c r="V265" s="43"/>
      <c r="W265" s="43"/>
      <c r="X265" s="43"/>
      <c r="Y265" s="43"/>
      <c r="Z265" s="43"/>
    </row>
    <row r="266" spans="1:26" s="2" customFormat="1" ht="22.5">
      <c r="A266" s="43"/>
      <c r="B266" s="43"/>
      <c r="D266" s="43"/>
      <c r="E266" s="43"/>
      <c r="F266" s="43"/>
      <c r="G266" s="43"/>
      <c r="H266" s="43"/>
      <c r="I266" s="43"/>
      <c r="J266" s="43"/>
      <c r="K266" s="52"/>
      <c r="L266" s="43"/>
      <c r="M266" s="43"/>
      <c r="N266" s="53"/>
      <c r="O266" s="53"/>
      <c r="P266" s="43"/>
      <c r="Q266" s="43"/>
      <c r="R266" s="43"/>
      <c r="S266" s="43"/>
      <c r="T266" s="43"/>
      <c r="V266" s="43"/>
      <c r="W266" s="43"/>
      <c r="X266" s="43"/>
      <c r="Y266" s="43"/>
      <c r="Z266" s="43"/>
    </row>
    <row r="267" spans="1:26" s="2" customFormat="1" ht="22.5">
      <c r="A267" s="43"/>
      <c r="B267" s="43"/>
      <c r="D267" s="43"/>
      <c r="E267" s="43"/>
      <c r="F267" s="43"/>
      <c r="G267" s="43"/>
      <c r="H267" s="43"/>
      <c r="I267" s="43"/>
      <c r="J267" s="43"/>
      <c r="K267" s="52"/>
      <c r="L267" s="43"/>
      <c r="M267" s="43"/>
      <c r="N267" s="53"/>
      <c r="O267" s="53"/>
      <c r="P267" s="43"/>
      <c r="Q267" s="43"/>
      <c r="R267" s="43"/>
      <c r="S267" s="43"/>
      <c r="T267" s="43"/>
      <c r="V267" s="43"/>
      <c r="W267" s="43"/>
      <c r="X267" s="43"/>
      <c r="Y267" s="43"/>
      <c r="Z267" s="43"/>
    </row>
    <row r="268" spans="1:26" s="2" customFormat="1" ht="22.5">
      <c r="A268" s="43"/>
      <c r="B268" s="43"/>
      <c r="D268" s="43"/>
      <c r="E268" s="43"/>
      <c r="F268" s="43"/>
      <c r="G268" s="43"/>
      <c r="H268" s="43"/>
      <c r="I268" s="43"/>
      <c r="J268" s="43"/>
      <c r="K268" s="52"/>
      <c r="L268" s="43"/>
      <c r="M268" s="43"/>
      <c r="N268" s="53"/>
      <c r="O268" s="53"/>
      <c r="P268" s="43"/>
      <c r="Q268" s="43"/>
      <c r="R268" s="43"/>
      <c r="S268" s="43"/>
      <c r="T268" s="43"/>
      <c r="V268" s="43"/>
      <c r="W268" s="43"/>
      <c r="X268" s="43"/>
      <c r="Y268" s="43"/>
      <c r="Z268" s="43"/>
    </row>
    <row r="269" spans="1:26" s="2" customFormat="1" ht="22.5">
      <c r="A269" s="43"/>
      <c r="B269" s="43"/>
      <c r="D269" s="43"/>
      <c r="E269" s="43"/>
      <c r="F269" s="43"/>
      <c r="G269" s="43"/>
      <c r="H269" s="43"/>
      <c r="I269" s="43"/>
      <c r="J269" s="43"/>
      <c r="K269" s="52"/>
      <c r="L269" s="43"/>
      <c r="M269" s="43"/>
      <c r="N269" s="53"/>
      <c r="O269" s="53"/>
      <c r="P269" s="43"/>
      <c r="Q269" s="43"/>
      <c r="R269" s="43"/>
      <c r="S269" s="43"/>
      <c r="T269" s="43"/>
      <c r="V269" s="43"/>
      <c r="W269" s="43"/>
      <c r="X269" s="43"/>
      <c r="Y269" s="43"/>
      <c r="Z269" s="43"/>
    </row>
    <row r="270" spans="1:26" s="2" customFormat="1" ht="22.5">
      <c r="A270" s="43"/>
      <c r="B270" s="43"/>
      <c r="D270" s="43"/>
      <c r="E270" s="43"/>
      <c r="F270" s="43"/>
      <c r="G270" s="43"/>
      <c r="H270" s="43"/>
      <c r="I270" s="43"/>
      <c r="J270" s="43"/>
      <c r="K270" s="52"/>
      <c r="L270" s="43"/>
      <c r="M270" s="43"/>
      <c r="N270" s="53"/>
      <c r="O270" s="53"/>
      <c r="P270" s="43"/>
      <c r="Q270" s="43"/>
      <c r="R270" s="43"/>
      <c r="S270" s="43"/>
      <c r="T270" s="43"/>
      <c r="V270" s="43"/>
      <c r="W270" s="43"/>
      <c r="X270" s="43"/>
      <c r="Y270" s="43"/>
      <c r="Z270" s="43"/>
    </row>
    <row r="271" spans="1:26" s="2" customFormat="1" ht="22.5">
      <c r="A271" s="43"/>
      <c r="B271" s="43"/>
      <c r="D271" s="43"/>
      <c r="E271" s="43"/>
      <c r="F271" s="43"/>
      <c r="G271" s="43"/>
      <c r="H271" s="43"/>
      <c r="I271" s="43"/>
      <c r="J271" s="43"/>
      <c r="K271" s="52"/>
      <c r="L271" s="43"/>
      <c r="M271" s="43"/>
      <c r="N271" s="53"/>
      <c r="O271" s="53"/>
      <c r="P271" s="43"/>
      <c r="Q271" s="43"/>
      <c r="R271" s="43"/>
      <c r="S271" s="43"/>
      <c r="T271" s="43"/>
      <c r="V271" s="43"/>
      <c r="W271" s="43"/>
      <c r="X271" s="43"/>
      <c r="Y271" s="43"/>
      <c r="Z271" s="43"/>
    </row>
    <row r="272" spans="1:26" s="2" customFormat="1" ht="22.5">
      <c r="A272" s="43"/>
      <c r="B272" s="43"/>
      <c r="D272" s="43"/>
      <c r="E272" s="43"/>
      <c r="F272" s="43"/>
      <c r="G272" s="43"/>
      <c r="H272" s="43"/>
      <c r="I272" s="43"/>
      <c r="J272" s="43"/>
      <c r="K272" s="52"/>
      <c r="L272" s="43"/>
      <c r="M272" s="43"/>
      <c r="N272" s="53"/>
      <c r="O272" s="53"/>
      <c r="P272" s="43"/>
      <c r="Q272" s="43"/>
      <c r="R272" s="43"/>
      <c r="S272" s="43"/>
      <c r="T272" s="43"/>
      <c r="V272" s="43"/>
      <c r="W272" s="43"/>
      <c r="X272" s="43"/>
      <c r="Y272" s="43"/>
      <c r="Z272" s="43"/>
    </row>
    <row r="273" spans="1:26" s="2" customFormat="1" ht="22.5">
      <c r="A273" s="43"/>
      <c r="B273" s="43"/>
      <c r="D273" s="43"/>
      <c r="E273" s="43"/>
      <c r="F273" s="43"/>
      <c r="G273" s="43"/>
      <c r="H273" s="43"/>
      <c r="I273" s="43"/>
      <c r="J273" s="43"/>
      <c r="K273" s="52"/>
      <c r="L273" s="43"/>
      <c r="M273" s="43"/>
      <c r="N273" s="53"/>
      <c r="O273" s="53"/>
      <c r="P273" s="43"/>
      <c r="Q273" s="43"/>
      <c r="R273" s="43"/>
      <c r="S273" s="43"/>
      <c r="T273" s="43"/>
      <c r="V273" s="43"/>
      <c r="W273" s="43"/>
      <c r="X273" s="43"/>
      <c r="Y273" s="43"/>
      <c r="Z273" s="43"/>
    </row>
    <row r="274" spans="1:26" s="2" customFormat="1" ht="22.5">
      <c r="A274" s="43"/>
      <c r="B274" s="43"/>
      <c r="D274" s="43"/>
      <c r="E274" s="43"/>
      <c r="F274" s="43"/>
      <c r="G274" s="43"/>
      <c r="H274" s="43"/>
      <c r="I274" s="43"/>
      <c r="J274" s="43"/>
      <c r="K274" s="52"/>
      <c r="L274" s="43"/>
      <c r="M274" s="43"/>
      <c r="N274" s="53"/>
      <c r="O274" s="53"/>
      <c r="P274" s="43"/>
      <c r="Q274" s="43"/>
      <c r="R274" s="43"/>
      <c r="S274" s="43"/>
      <c r="T274" s="43"/>
      <c r="V274" s="43"/>
      <c r="W274" s="43"/>
      <c r="X274" s="43"/>
      <c r="Y274" s="43"/>
      <c r="Z274" s="43"/>
    </row>
    <row r="275" spans="1:26" s="2" customFormat="1" ht="22.5">
      <c r="A275" s="43"/>
      <c r="B275" s="43"/>
      <c r="D275" s="43"/>
      <c r="E275" s="43"/>
      <c r="F275" s="43"/>
      <c r="G275" s="43"/>
      <c r="H275" s="43"/>
      <c r="I275" s="43"/>
      <c r="J275" s="43"/>
      <c r="K275" s="52"/>
      <c r="L275" s="43"/>
      <c r="M275" s="43"/>
      <c r="N275" s="53"/>
      <c r="O275" s="53"/>
      <c r="P275" s="43"/>
      <c r="Q275" s="43"/>
      <c r="R275" s="43"/>
      <c r="S275" s="43"/>
      <c r="T275" s="43"/>
      <c r="V275" s="43"/>
      <c r="W275" s="43"/>
      <c r="X275" s="43"/>
      <c r="Y275" s="43"/>
      <c r="Z275" s="43"/>
    </row>
    <row r="276" spans="1:26" s="2" customFormat="1" ht="22.5">
      <c r="A276" s="43"/>
      <c r="B276" s="43"/>
      <c r="D276" s="43"/>
      <c r="E276" s="43"/>
      <c r="F276" s="43"/>
      <c r="G276" s="43"/>
      <c r="H276" s="43"/>
      <c r="I276" s="43"/>
      <c r="J276" s="43"/>
      <c r="K276" s="52"/>
      <c r="L276" s="43"/>
      <c r="M276" s="43"/>
      <c r="N276" s="53"/>
      <c r="O276" s="53"/>
      <c r="P276" s="43"/>
      <c r="Q276" s="43"/>
      <c r="R276" s="43"/>
      <c r="S276" s="43"/>
      <c r="T276" s="43"/>
      <c r="V276" s="43"/>
      <c r="W276" s="43"/>
      <c r="X276" s="43"/>
      <c r="Y276" s="43"/>
      <c r="Z276" s="43"/>
    </row>
    <row r="277" spans="1:26" s="2" customFormat="1" ht="22.5">
      <c r="A277" s="43"/>
      <c r="B277" s="43"/>
      <c r="D277" s="43"/>
      <c r="E277" s="43"/>
      <c r="F277" s="43"/>
      <c r="G277" s="43"/>
      <c r="H277" s="43"/>
      <c r="I277" s="43"/>
      <c r="J277" s="43"/>
      <c r="K277" s="52"/>
      <c r="L277" s="43"/>
      <c r="M277" s="43"/>
      <c r="N277" s="53"/>
      <c r="O277" s="53"/>
      <c r="P277" s="43"/>
      <c r="Q277" s="43"/>
      <c r="R277" s="43"/>
      <c r="S277" s="43"/>
      <c r="T277" s="43"/>
      <c r="V277" s="43"/>
      <c r="W277" s="43"/>
      <c r="X277" s="43"/>
      <c r="Y277" s="43"/>
      <c r="Z277" s="43"/>
    </row>
    <row r="278" spans="1:26" s="2" customFormat="1" ht="22.5">
      <c r="A278" s="43"/>
      <c r="B278" s="43"/>
      <c r="D278" s="43"/>
      <c r="E278" s="43"/>
      <c r="F278" s="43"/>
      <c r="G278" s="43"/>
      <c r="H278" s="43"/>
      <c r="I278" s="43"/>
      <c r="J278" s="43"/>
      <c r="K278" s="52"/>
      <c r="L278" s="43"/>
      <c r="M278" s="43"/>
      <c r="N278" s="53"/>
      <c r="O278" s="53"/>
      <c r="P278" s="43"/>
      <c r="Q278" s="43"/>
      <c r="R278" s="43"/>
      <c r="S278" s="43"/>
      <c r="T278" s="43"/>
      <c r="V278" s="43"/>
      <c r="W278" s="43"/>
      <c r="X278" s="43"/>
      <c r="Y278" s="43"/>
      <c r="Z278" s="43"/>
    </row>
    <row r="279" spans="1:26" s="2" customFormat="1" ht="22.5">
      <c r="A279" s="43"/>
      <c r="B279" s="43"/>
      <c r="D279" s="43"/>
      <c r="E279" s="43"/>
      <c r="F279" s="43"/>
      <c r="G279" s="43"/>
      <c r="H279" s="43"/>
      <c r="I279" s="43"/>
      <c r="J279" s="43"/>
      <c r="K279" s="52"/>
      <c r="L279" s="43"/>
      <c r="M279" s="43"/>
      <c r="N279" s="53"/>
      <c r="O279" s="53"/>
      <c r="P279" s="43"/>
      <c r="Q279" s="43"/>
      <c r="R279" s="43"/>
      <c r="S279" s="43"/>
      <c r="T279" s="43"/>
      <c r="V279" s="43"/>
      <c r="W279" s="43"/>
      <c r="X279" s="43"/>
      <c r="Y279" s="43"/>
      <c r="Z279" s="43"/>
    </row>
    <row r="280" spans="1:26" s="2" customFormat="1" ht="22.5">
      <c r="A280" s="43"/>
      <c r="B280" s="43"/>
      <c r="D280" s="43"/>
      <c r="E280" s="43"/>
      <c r="F280" s="43"/>
      <c r="G280" s="43"/>
      <c r="H280" s="43"/>
      <c r="I280" s="43"/>
      <c r="J280" s="43"/>
      <c r="K280" s="52"/>
      <c r="L280" s="43"/>
      <c r="M280" s="43"/>
      <c r="N280" s="53"/>
      <c r="O280" s="53"/>
      <c r="P280" s="43"/>
      <c r="Q280" s="43"/>
      <c r="R280" s="43"/>
      <c r="S280" s="43"/>
      <c r="T280" s="43"/>
      <c r="V280" s="43"/>
      <c r="W280" s="43"/>
      <c r="X280" s="43"/>
      <c r="Y280" s="43"/>
      <c r="Z280" s="43"/>
    </row>
    <row r="281" spans="1:26" s="2" customFormat="1" ht="22.5">
      <c r="A281" s="43"/>
      <c r="B281" s="43"/>
      <c r="D281" s="43"/>
      <c r="E281" s="43"/>
      <c r="F281" s="43"/>
      <c r="G281" s="43"/>
      <c r="H281" s="43"/>
      <c r="I281" s="43"/>
      <c r="J281" s="43"/>
      <c r="K281" s="52"/>
      <c r="L281" s="43"/>
      <c r="M281" s="43"/>
      <c r="N281" s="53"/>
      <c r="O281" s="53"/>
      <c r="P281" s="43"/>
      <c r="Q281" s="43"/>
      <c r="R281" s="43"/>
      <c r="S281" s="43"/>
      <c r="T281" s="43"/>
      <c r="V281" s="43"/>
      <c r="W281" s="43"/>
      <c r="X281" s="43"/>
      <c r="Y281" s="43"/>
      <c r="Z281" s="43"/>
    </row>
    <row r="282" spans="1:26" s="2" customFormat="1" ht="22.5">
      <c r="A282" s="43"/>
      <c r="B282" s="43"/>
      <c r="D282" s="43"/>
      <c r="E282" s="43"/>
      <c r="F282" s="43"/>
      <c r="G282" s="43"/>
      <c r="H282" s="43"/>
      <c r="I282" s="43"/>
      <c r="J282" s="43"/>
      <c r="K282" s="52"/>
      <c r="L282" s="43"/>
      <c r="M282" s="43"/>
      <c r="N282" s="53"/>
      <c r="O282" s="53"/>
      <c r="P282" s="43"/>
      <c r="Q282" s="43"/>
      <c r="R282" s="43"/>
      <c r="S282" s="43"/>
      <c r="T282" s="43"/>
      <c r="V282" s="43"/>
      <c r="W282" s="43"/>
      <c r="X282" s="43"/>
      <c r="Y282" s="43"/>
      <c r="Z282" s="43"/>
    </row>
    <row r="283" spans="1:26" s="2" customFormat="1" ht="22.5">
      <c r="A283" s="43"/>
      <c r="B283" s="43"/>
      <c r="D283" s="43"/>
      <c r="E283" s="43"/>
      <c r="F283" s="43"/>
      <c r="G283" s="43"/>
      <c r="H283" s="43"/>
      <c r="I283" s="43"/>
      <c r="J283" s="43"/>
      <c r="K283" s="52"/>
      <c r="L283" s="43"/>
      <c r="M283" s="43"/>
      <c r="N283" s="53"/>
      <c r="O283" s="53"/>
      <c r="P283" s="43"/>
      <c r="Q283" s="43"/>
      <c r="R283" s="43"/>
      <c r="S283" s="43"/>
      <c r="T283" s="43"/>
      <c r="V283" s="43"/>
      <c r="W283" s="43"/>
      <c r="X283" s="43"/>
      <c r="Y283" s="43"/>
      <c r="Z283" s="43"/>
    </row>
    <row r="284" spans="1:26" s="2" customFormat="1" ht="22.5">
      <c r="A284" s="43"/>
      <c r="B284" s="43"/>
      <c r="D284" s="43"/>
      <c r="E284" s="43"/>
      <c r="F284" s="43"/>
      <c r="G284" s="43"/>
      <c r="H284" s="43"/>
      <c r="I284" s="43"/>
      <c r="J284" s="43"/>
      <c r="K284" s="52"/>
      <c r="L284" s="43"/>
      <c r="M284" s="43"/>
      <c r="N284" s="53"/>
      <c r="O284" s="53"/>
      <c r="P284" s="43"/>
      <c r="Q284" s="43"/>
      <c r="R284" s="43"/>
      <c r="S284" s="43"/>
      <c r="T284" s="43"/>
      <c r="V284" s="43"/>
      <c r="W284" s="43"/>
      <c r="X284" s="43"/>
      <c r="Y284" s="43"/>
      <c r="Z284" s="43"/>
    </row>
    <row r="285" spans="1:26" s="2" customFormat="1" ht="22.5">
      <c r="A285" s="43"/>
      <c r="B285" s="43"/>
      <c r="D285" s="43"/>
      <c r="E285" s="43"/>
      <c r="F285" s="43"/>
      <c r="G285" s="43"/>
      <c r="H285" s="43"/>
      <c r="I285" s="43"/>
      <c r="J285" s="43"/>
      <c r="K285" s="52"/>
      <c r="L285" s="43"/>
      <c r="M285" s="43"/>
      <c r="N285" s="53"/>
      <c r="O285" s="53"/>
      <c r="P285" s="43"/>
      <c r="Q285" s="43"/>
      <c r="R285" s="43"/>
      <c r="S285" s="43"/>
      <c r="T285" s="43"/>
      <c r="V285" s="43"/>
      <c r="W285" s="43"/>
      <c r="X285" s="43"/>
      <c r="Y285" s="43"/>
      <c r="Z285" s="43"/>
    </row>
    <row r="286" spans="1:26" s="2" customFormat="1" ht="22.5">
      <c r="A286" s="43"/>
      <c r="B286" s="43"/>
      <c r="D286" s="43"/>
      <c r="E286" s="43"/>
      <c r="F286" s="43"/>
      <c r="G286" s="43"/>
      <c r="H286" s="43"/>
      <c r="I286" s="43"/>
      <c r="J286" s="43"/>
      <c r="K286" s="52"/>
      <c r="L286" s="43"/>
      <c r="M286" s="43"/>
      <c r="N286" s="53"/>
      <c r="O286" s="53"/>
      <c r="P286" s="43"/>
      <c r="Q286" s="43"/>
      <c r="R286" s="43"/>
      <c r="S286" s="43"/>
      <c r="T286" s="43"/>
      <c r="V286" s="43"/>
      <c r="W286" s="43"/>
      <c r="X286" s="43"/>
      <c r="Y286" s="43"/>
      <c r="Z286" s="43"/>
    </row>
    <row r="287" spans="1:26" s="2" customFormat="1" ht="22.5">
      <c r="A287" s="43"/>
      <c r="B287" s="43"/>
      <c r="D287" s="43"/>
      <c r="E287" s="43"/>
      <c r="F287" s="43"/>
      <c r="G287" s="43"/>
      <c r="H287" s="43"/>
      <c r="I287" s="43"/>
      <c r="J287" s="43"/>
      <c r="K287" s="52"/>
      <c r="L287" s="43"/>
      <c r="M287" s="43"/>
      <c r="N287" s="53"/>
      <c r="O287" s="53"/>
      <c r="P287" s="43"/>
      <c r="Q287" s="43"/>
      <c r="R287" s="43"/>
      <c r="S287" s="43"/>
      <c r="T287" s="43"/>
      <c r="V287" s="43"/>
      <c r="W287" s="43"/>
      <c r="X287" s="43"/>
      <c r="Y287" s="43"/>
      <c r="Z287" s="43"/>
    </row>
    <row r="288" spans="1:26" s="2" customFormat="1" ht="22.5">
      <c r="A288" s="43"/>
      <c r="B288" s="43"/>
      <c r="D288" s="43"/>
      <c r="E288" s="43"/>
      <c r="F288" s="43"/>
      <c r="G288" s="43"/>
      <c r="H288" s="43"/>
      <c r="I288" s="43"/>
      <c r="J288" s="43"/>
      <c r="K288" s="52"/>
      <c r="L288" s="43"/>
      <c r="M288" s="43"/>
      <c r="N288" s="53"/>
      <c r="O288" s="53"/>
      <c r="P288" s="43"/>
      <c r="Q288" s="43"/>
      <c r="R288" s="43"/>
      <c r="S288" s="43"/>
      <c r="T288" s="43"/>
      <c r="V288" s="43"/>
      <c r="W288" s="43"/>
      <c r="X288" s="43"/>
      <c r="Y288" s="43"/>
      <c r="Z288" s="43"/>
    </row>
    <row r="289" spans="1:26" s="2" customFormat="1" ht="22.5">
      <c r="A289" s="43"/>
      <c r="B289" s="43"/>
      <c r="D289" s="43"/>
      <c r="E289" s="43"/>
      <c r="F289" s="43"/>
      <c r="G289" s="43"/>
      <c r="H289" s="43"/>
      <c r="I289" s="43"/>
      <c r="J289" s="43"/>
      <c r="K289" s="52"/>
      <c r="L289" s="43"/>
      <c r="M289" s="43"/>
      <c r="N289" s="53"/>
      <c r="O289" s="53"/>
      <c r="P289" s="43"/>
      <c r="Q289" s="43"/>
      <c r="R289" s="43"/>
      <c r="S289" s="43"/>
      <c r="T289" s="43"/>
      <c r="V289" s="43"/>
      <c r="W289" s="43"/>
      <c r="X289" s="43"/>
      <c r="Y289" s="43"/>
      <c r="Z289" s="43"/>
    </row>
    <row r="290" spans="1:26" s="2" customFormat="1" ht="22.5">
      <c r="A290" s="43"/>
      <c r="B290" s="43"/>
      <c r="D290" s="43"/>
      <c r="E290" s="43"/>
      <c r="F290" s="43"/>
      <c r="G290" s="43"/>
      <c r="H290" s="43"/>
      <c r="I290" s="43"/>
      <c r="J290" s="43"/>
      <c r="K290" s="52"/>
      <c r="L290" s="43"/>
      <c r="M290" s="43"/>
      <c r="N290" s="53"/>
      <c r="O290" s="53"/>
      <c r="P290" s="43"/>
      <c r="Q290" s="43"/>
      <c r="R290" s="43"/>
      <c r="S290" s="43"/>
      <c r="T290" s="43"/>
      <c r="V290" s="43"/>
      <c r="W290" s="43"/>
      <c r="X290" s="43"/>
      <c r="Y290" s="43"/>
      <c r="Z290" s="43"/>
    </row>
    <row r="291" spans="1:26" s="2" customFormat="1" ht="22.5">
      <c r="A291" s="43"/>
      <c r="B291" s="43"/>
      <c r="D291" s="43"/>
      <c r="E291" s="43"/>
      <c r="F291" s="43"/>
      <c r="G291" s="43"/>
      <c r="H291" s="43"/>
      <c r="I291" s="43"/>
      <c r="J291" s="43"/>
      <c r="K291" s="52"/>
      <c r="L291" s="43"/>
      <c r="M291" s="43"/>
      <c r="N291" s="53"/>
      <c r="O291" s="53"/>
      <c r="P291" s="43"/>
      <c r="Q291" s="43"/>
      <c r="R291" s="43"/>
      <c r="S291" s="43"/>
      <c r="T291" s="43"/>
      <c r="V291" s="43"/>
      <c r="W291" s="43"/>
      <c r="X291" s="43"/>
      <c r="Y291" s="43"/>
      <c r="Z291" s="43"/>
    </row>
    <row r="292" spans="1:26" s="2" customFormat="1" ht="22.5">
      <c r="A292" s="43"/>
      <c r="B292" s="43"/>
      <c r="D292" s="43"/>
      <c r="E292" s="43"/>
      <c r="F292" s="43"/>
      <c r="G292" s="43"/>
      <c r="H292" s="43"/>
      <c r="I292" s="43"/>
      <c r="J292" s="43"/>
      <c r="K292" s="52"/>
      <c r="L292" s="43"/>
      <c r="M292" s="43"/>
      <c r="N292" s="53"/>
      <c r="O292" s="53"/>
      <c r="P292" s="43"/>
      <c r="Q292" s="43"/>
      <c r="R292" s="43"/>
      <c r="S292" s="43"/>
      <c r="T292" s="43"/>
      <c r="V292" s="43"/>
      <c r="W292" s="43"/>
      <c r="X292" s="43"/>
      <c r="Y292" s="43"/>
      <c r="Z292" s="43"/>
    </row>
    <row r="293" spans="1:26" s="2" customFormat="1" ht="22.5">
      <c r="A293" s="43"/>
      <c r="B293" s="43"/>
      <c r="D293" s="43"/>
      <c r="E293" s="43"/>
      <c r="F293" s="43"/>
      <c r="G293" s="43"/>
      <c r="H293" s="43"/>
      <c r="I293" s="43"/>
      <c r="J293" s="43"/>
      <c r="K293" s="52"/>
      <c r="L293" s="43"/>
      <c r="M293" s="43"/>
      <c r="N293" s="53"/>
      <c r="O293" s="53"/>
      <c r="P293" s="43"/>
      <c r="Q293" s="43"/>
      <c r="R293" s="43"/>
      <c r="S293" s="43"/>
      <c r="T293" s="43"/>
      <c r="V293" s="43"/>
      <c r="W293" s="43"/>
      <c r="X293" s="43"/>
      <c r="Y293" s="43"/>
      <c r="Z293" s="43"/>
    </row>
    <row r="294" spans="1:26" s="2" customFormat="1" ht="22.5">
      <c r="A294" s="43"/>
      <c r="B294" s="43"/>
      <c r="D294" s="43"/>
      <c r="E294" s="43"/>
      <c r="F294" s="43"/>
      <c r="G294" s="43"/>
      <c r="H294" s="43"/>
      <c r="I294" s="43"/>
      <c r="J294" s="43"/>
      <c r="K294" s="52"/>
      <c r="L294" s="43"/>
      <c r="M294" s="43"/>
      <c r="N294" s="53"/>
      <c r="O294" s="53"/>
      <c r="P294" s="43"/>
      <c r="Q294" s="43"/>
      <c r="R294" s="43"/>
      <c r="S294" s="43"/>
      <c r="T294" s="43"/>
      <c r="V294" s="43"/>
      <c r="W294" s="43"/>
      <c r="X294" s="43"/>
      <c r="Y294" s="43"/>
      <c r="Z294" s="43"/>
    </row>
    <row r="295" spans="1:26" s="2" customFormat="1" ht="22.5">
      <c r="A295" s="43"/>
      <c r="B295" s="43"/>
      <c r="D295" s="43"/>
      <c r="E295" s="43"/>
      <c r="F295" s="43"/>
      <c r="G295" s="43"/>
      <c r="H295" s="43"/>
      <c r="I295" s="43"/>
      <c r="J295" s="43"/>
      <c r="K295" s="52"/>
      <c r="L295" s="43"/>
      <c r="M295" s="43"/>
      <c r="N295" s="53"/>
      <c r="O295" s="53"/>
      <c r="P295" s="43"/>
      <c r="Q295" s="43"/>
      <c r="R295" s="43"/>
      <c r="S295" s="43"/>
      <c r="T295" s="43"/>
      <c r="V295" s="43"/>
      <c r="W295" s="43"/>
      <c r="X295" s="43"/>
      <c r="Y295" s="43"/>
      <c r="Z295" s="43"/>
    </row>
    <row r="296" spans="1:26" s="2" customFormat="1" ht="22.5">
      <c r="A296" s="43"/>
      <c r="B296" s="43"/>
      <c r="D296" s="43"/>
      <c r="E296" s="43"/>
      <c r="F296" s="43"/>
      <c r="G296" s="43"/>
      <c r="H296" s="43"/>
      <c r="I296" s="43"/>
      <c r="J296" s="43"/>
      <c r="K296" s="52"/>
      <c r="L296" s="43"/>
      <c r="M296" s="43"/>
      <c r="N296" s="53"/>
      <c r="O296" s="53"/>
      <c r="P296" s="43"/>
      <c r="Q296" s="43"/>
      <c r="R296" s="43"/>
      <c r="S296" s="43"/>
      <c r="T296" s="43"/>
      <c r="V296" s="43"/>
      <c r="W296" s="43"/>
      <c r="X296" s="43"/>
      <c r="Y296" s="43"/>
      <c r="Z296" s="43"/>
    </row>
    <row r="297" spans="1:26" s="2" customFormat="1" ht="22.5">
      <c r="A297" s="43"/>
      <c r="B297" s="43"/>
      <c r="D297" s="43"/>
      <c r="E297" s="43"/>
      <c r="F297" s="43"/>
      <c r="G297" s="43"/>
      <c r="H297" s="43"/>
      <c r="I297" s="43"/>
      <c r="J297" s="43"/>
      <c r="K297" s="52"/>
      <c r="L297" s="43"/>
      <c r="M297" s="43"/>
      <c r="N297" s="53"/>
      <c r="O297" s="53"/>
      <c r="P297" s="43"/>
      <c r="Q297" s="43"/>
      <c r="R297" s="43"/>
      <c r="S297" s="43"/>
      <c r="T297" s="43"/>
      <c r="V297" s="43"/>
      <c r="W297" s="43"/>
      <c r="X297" s="43"/>
      <c r="Y297" s="43"/>
      <c r="Z297" s="43"/>
    </row>
    <row r="298" spans="1:26" s="2" customFormat="1" ht="22.5">
      <c r="A298" s="43"/>
      <c r="B298" s="43"/>
      <c r="D298" s="43"/>
      <c r="E298" s="43"/>
      <c r="F298" s="43"/>
      <c r="G298" s="43"/>
      <c r="H298" s="43"/>
      <c r="I298" s="43"/>
      <c r="J298" s="43"/>
      <c r="K298" s="52"/>
      <c r="L298" s="43"/>
      <c r="M298" s="43"/>
      <c r="N298" s="53"/>
      <c r="O298" s="53"/>
      <c r="P298" s="43"/>
      <c r="Q298" s="43"/>
      <c r="R298" s="43"/>
      <c r="S298" s="43"/>
      <c r="T298" s="43"/>
      <c r="V298" s="43"/>
      <c r="W298" s="43"/>
      <c r="X298" s="43"/>
      <c r="Y298" s="43"/>
      <c r="Z298" s="43"/>
    </row>
    <row r="299" spans="1:26" s="2" customFormat="1" ht="22.5">
      <c r="A299" s="43"/>
      <c r="B299" s="43"/>
      <c r="D299" s="43"/>
      <c r="E299" s="43"/>
      <c r="F299" s="43"/>
      <c r="G299" s="43"/>
      <c r="H299" s="43"/>
      <c r="I299" s="43"/>
      <c r="J299" s="43"/>
      <c r="K299" s="52"/>
      <c r="L299" s="43"/>
      <c r="M299" s="43"/>
      <c r="N299" s="53"/>
      <c r="O299" s="53"/>
      <c r="P299" s="43"/>
      <c r="Q299" s="43"/>
      <c r="R299" s="43"/>
      <c r="S299" s="43"/>
      <c r="T299" s="43"/>
      <c r="V299" s="43"/>
      <c r="W299" s="43"/>
      <c r="X299" s="43"/>
      <c r="Y299" s="43"/>
      <c r="Z299" s="43"/>
    </row>
    <row r="300" spans="1:26" s="2" customFormat="1" ht="22.5">
      <c r="A300" s="43"/>
      <c r="B300" s="43"/>
      <c r="D300" s="43"/>
      <c r="E300" s="43"/>
      <c r="F300" s="43"/>
      <c r="G300" s="43"/>
      <c r="H300" s="43"/>
      <c r="I300" s="43"/>
      <c r="J300" s="43"/>
      <c r="K300" s="52"/>
      <c r="L300" s="43"/>
      <c r="M300" s="43"/>
      <c r="N300" s="53"/>
      <c r="O300" s="53"/>
      <c r="P300" s="43"/>
      <c r="Q300" s="43"/>
      <c r="R300" s="43"/>
      <c r="S300" s="43"/>
      <c r="T300" s="43"/>
      <c r="V300" s="43"/>
      <c r="W300" s="43"/>
      <c r="X300" s="43"/>
      <c r="Y300" s="43"/>
      <c r="Z300" s="43"/>
    </row>
    <row r="301" spans="1:26" s="2" customFormat="1" ht="22.5">
      <c r="A301" s="43"/>
      <c r="B301" s="43"/>
      <c r="D301" s="43"/>
      <c r="E301" s="43"/>
      <c r="F301" s="43"/>
      <c r="G301" s="43"/>
      <c r="H301" s="43"/>
      <c r="I301" s="43"/>
      <c r="J301" s="43"/>
      <c r="K301" s="52"/>
      <c r="L301" s="43"/>
      <c r="M301" s="43"/>
      <c r="N301" s="53"/>
      <c r="O301" s="53"/>
      <c r="P301" s="43"/>
      <c r="Q301" s="43"/>
      <c r="R301" s="43"/>
      <c r="S301" s="43"/>
      <c r="T301" s="43"/>
      <c r="V301" s="43"/>
      <c r="W301" s="43"/>
      <c r="X301" s="43"/>
      <c r="Y301" s="43"/>
      <c r="Z301" s="43"/>
    </row>
    <row r="302" spans="1:26" s="2" customFormat="1" ht="22.5">
      <c r="A302" s="43"/>
      <c r="B302" s="43"/>
      <c r="D302" s="43"/>
      <c r="E302" s="43"/>
      <c r="F302" s="43"/>
      <c r="G302" s="43"/>
      <c r="H302" s="43"/>
      <c r="I302" s="43"/>
      <c r="J302" s="43"/>
      <c r="K302" s="52"/>
      <c r="L302" s="43"/>
      <c r="M302" s="43"/>
      <c r="N302" s="53"/>
      <c r="O302" s="53"/>
      <c r="P302" s="43"/>
      <c r="Q302" s="43"/>
      <c r="R302" s="43"/>
      <c r="S302" s="43"/>
      <c r="T302" s="43"/>
      <c r="V302" s="43"/>
      <c r="W302" s="43"/>
      <c r="X302" s="43"/>
      <c r="Y302" s="43"/>
      <c r="Z302" s="43"/>
    </row>
    <row r="303" spans="1:26" s="2" customFormat="1" ht="22.5">
      <c r="A303" s="43"/>
      <c r="B303" s="43"/>
      <c r="D303" s="43"/>
      <c r="E303" s="43"/>
      <c r="F303" s="43"/>
      <c r="G303" s="43"/>
      <c r="H303" s="43"/>
      <c r="I303" s="43"/>
      <c r="J303" s="43"/>
      <c r="K303" s="52"/>
      <c r="L303" s="43"/>
      <c r="M303" s="43"/>
      <c r="N303" s="53"/>
      <c r="O303" s="53"/>
      <c r="P303" s="43"/>
      <c r="Q303" s="43"/>
      <c r="R303" s="43"/>
      <c r="S303" s="43"/>
      <c r="T303" s="43"/>
      <c r="V303" s="43"/>
      <c r="W303" s="43"/>
      <c r="X303" s="43"/>
      <c r="Y303" s="43"/>
      <c r="Z303" s="43"/>
    </row>
    <row r="304" spans="1:26" s="2" customFormat="1" ht="22.5">
      <c r="A304" s="43"/>
      <c r="B304" s="43"/>
      <c r="D304" s="43"/>
      <c r="E304" s="43"/>
      <c r="F304" s="43"/>
      <c r="G304" s="43"/>
      <c r="H304" s="43"/>
      <c r="I304" s="43"/>
      <c r="J304" s="43"/>
      <c r="K304" s="52"/>
      <c r="L304" s="43"/>
      <c r="M304" s="43"/>
      <c r="N304" s="53"/>
      <c r="O304" s="53"/>
      <c r="P304" s="43"/>
      <c r="Q304" s="43"/>
      <c r="R304" s="43"/>
      <c r="S304" s="43"/>
      <c r="T304" s="43"/>
      <c r="V304" s="43"/>
      <c r="W304" s="43"/>
      <c r="X304" s="43"/>
      <c r="Y304" s="43"/>
      <c r="Z304" s="43"/>
    </row>
    <row r="305" spans="1:26" s="2" customFormat="1" ht="22.5">
      <c r="A305" s="43"/>
      <c r="B305" s="43"/>
      <c r="D305" s="43"/>
      <c r="E305" s="43"/>
      <c r="F305" s="43"/>
      <c r="G305" s="43"/>
      <c r="H305" s="43"/>
      <c r="I305" s="43"/>
      <c r="J305" s="43"/>
      <c r="K305" s="52"/>
      <c r="L305" s="43"/>
      <c r="M305" s="43"/>
      <c r="N305" s="53"/>
      <c r="O305" s="53"/>
      <c r="P305" s="43"/>
      <c r="Q305" s="43"/>
      <c r="R305" s="43"/>
      <c r="S305" s="43"/>
      <c r="T305" s="43"/>
      <c r="V305" s="43"/>
      <c r="W305" s="43"/>
      <c r="X305" s="43"/>
      <c r="Y305" s="43"/>
      <c r="Z305" s="43"/>
    </row>
    <row r="306" spans="1:26" s="2" customFormat="1" ht="22.5">
      <c r="A306" s="43"/>
      <c r="B306" s="43"/>
      <c r="D306" s="43"/>
      <c r="E306" s="43"/>
      <c r="F306" s="43"/>
      <c r="G306" s="43"/>
      <c r="H306" s="43"/>
      <c r="I306" s="43"/>
      <c r="J306" s="43"/>
      <c r="K306" s="52"/>
      <c r="L306" s="43"/>
      <c r="M306" s="43"/>
      <c r="N306" s="53"/>
      <c r="O306" s="53"/>
      <c r="P306" s="43"/>
      <c r="Q306" s="43"/>
      <c r="R306" s="43"/>
      <c r="S306" s="43"/>
      <c r="T306" s="43"/>
      <c r="V306" s="43"/>
      <c r="W306" s="43"/>
      <c r="X306" s="43"/>
      <c r="Y306" s="43"/>
      <c r="Z306" s="43"/>
    </row>
    <row r="307" spans="1:26" s="2" customFormat="1" ht="22.5">
      <c r="A307" s="43"/>
      <c r="B307" s="43"/>
      <c r="D307" s="43"/>
      <c r="E307" s="43"/>
      <c r="F307" s="43"/>
      <c r="G307" s="43"/>
      <c r="H307" s="43"/>
      <c r="I307" s="43"/>
      <c r="J307" s="43"/>
      <c r="K307" s="52"/>
      <c r="L307" s="43"/>
      <c r="M307" s="43"/>
      <c r="N307" s="53"/>
      <c r="O307" s="53"/>
      <c r="P307" s="43"/>
      <c r="Q307" s="43"/>
      <c r="R307" s="43"/>
      <c r="S307" s="43"/>
      <c r="T307" s="43"/>
      <c r="V307" s="43"/>
      <c r="W307" s="43"/>
      <c r="X307" s="43"/>
      <c r="Y307" s="43"/>
      <c r="Z307" s="43"/>
    </row>
    <row r="308" spans="1:26" s="2" customFormat="1" ht="22.5">
      <c r="A308" s="43"/>
      <c r="B308" s="43"/>
      <c r="D308" s="43"/>
      <c r="E308" s="43"/>
      <c r="F308" s="43"/>
      <c r="G308" s="43"/>
      <c r="H308" s="43"/>
      <c r="I308" s="43"/>
      <c r="J308" s="43"/>
      <c r="K308" s="52"/>
      <c r="L308" s="43"/>
      <c r="M308" s="43"/>
      <c r="N308" s="53"/>
      <c r="O308" s="53"/>
      <c r="P308" s="43"/>
      <c r="Q308" s="43"/>
      <c r="R308" s="43"/>
      <c r="S308" s="43"/>
      <c r="T308" s="43"/>
      <c r="V308" s="43"/>
      <c r="W308" s="43"/>
      <c r="X308" s="43"/>
      <c r="Y308" s="43"/>
      <c r="Z308" s="43"/>
    </row>
    <row r="309" spans="1:26" s="2" customFormat="1" ht="22.5">
      <c r="A309" s="43"/>
      <c r="B309" s="43"/>
      <c r="D309" s="43"/>
      <c r="E309" s="43"/>
      <c r="F309" s="43"/>
      <c r="G309" s="43"/>
      <c r="H309" s="43"/>
      <c r="I309" s="43"/>
      <c r="J309" s="43"/>
      <c r="K309" s="52"/>
      <c r="L309" s="43"/>
      <c r="M309" s="43"/>
      <c r="N309" s="53"/>
      <c r="O309" s="53"/>
      <c r="P309" s="43"/>
      <c r="Q309" s="43"/>
      <c r="R309" s="43"/>
      <c r="S309" s="43"/>
      <c r="T309" s="43"/>
      <c r="V309" s="43"/>
      <c r="W309" s="43"/>
      <c r="X309" s="43"/>
      <c r="Y309" s="43"/>
      <c r="Z309" s="43"/>
    </row>
    <row r="310" spans="1:26" s="2" customFormat="1" ht="22.5">
      <c r="A310" s="43"/>
      <c r="B310" s="43"/>
      <c r="D310" s="43"/>
      <c r="E310" s="43"/>
      <c r="F310" s="43"/>
      <c r="G310" s="43"/>
      <c r="H310" s="43"/>
      <c r="I310" s="43"/>
      <c r="J310" s="43"/>
      <c r="K310" s="52"/>
      <c r="L310" s="43"/>
      <c r="M310" s="43"/>
      <c r="N310" s="53"/>
      <c r="O310" s="53"/>
      <c r="P310" s="43"/>
      <c r="Q310" s="43"/>
      <c r="R310" s="43"/>
      <c r="S310" s="43"/>
      <c r="T310" s="43"/>
      <c r="V310" s="43"/>
      <c r="W310" s="43"/>
      <c r="X310" s="43"/>
      <c r="Y310" s="43"/>
      <c r="Z310" s="43"/>
    </row>
    <row r="311" spans="1:26" s="2" customFormat="1" ht="22.5">
      <c r="A311" s="43"/>
      <c r="B311" s="43"/>
      <c r="D311" s="43"/>
      <c r="E311" s="43"/>
      <c r="F311" s="43"/>
      <c r="G311" s="43"/>
      <c r="H311" s="43"/>
      <c r="I311" s="43"/>
      <c r="J311" s="43"/>
      <c r="K311" s="52"/>
      <c r="L311" s="43"/>
      <c r="M311" s="43"/>
      <c r="N311" s="53"/>
      <c r="O311" s="53"/>
      <c r="P311" s="43"/>
      <c r="Q311" s="43"/>
      <c r="R311" s="43"/>
      <c r="S311" s="43"/>
      <c r="T311" s="43"/>
      <c r="V311" s="43"/>
      <c r="W311" s="43"/>
      <c r="X311" s="43"/>
      <c r="Y311" s="43"/>
      <c r="Z311" s="43"/>
    </row>
    <row r="312" spans="1:26" s="2" customFormat="1" ht="22.5">
      <c r="A312" s="43"/>
      <c r="B312" s="43"/>
      <c r="D312" s="43"/>
      <c r="E312" s="43"/>
      <c r="F312" s="43"/>
      <c r="G312" s="43"/>
      <c r="H312" s="43"/>
      <c r="I312" s="43"/>
      <c r="J312" s="43"/>
      <c r="K312" s="52"/>
      <c r="L312" s="43"/>
      <c r="M312" s="43"/>
      <c r="N312" s="53"/>
      <c r="O312" s="53"/>
      <c r="P312" s="43"/>
      <c r="Q312" s="43"/>
      <c r="R312" s="43"/>
      <c r="S312" s="43"/>
      <c r="T312" s="43"/>
      <c r="V312" s="43"/>
      <c r="W312" s="43"/>
      <c r="X312" s="43"/>
      <c r="Y312" s="43"/>
      <c r="Z312" s="43"/>
    </row>
    <row r="313" spans="1:26" s="2" customFormat="1" ht="22.5">
      <c r="A313" s="43"/>
      <c r="B313" s="43"/>
      <c r="D313" s="43"/>
      <c r="E313" s="43"/>
      <c r="F313" s="43"/>
      <c r="G313" s="43"/>
      <c r="H313" s="43"/>
      <c r="I313" s="43"/>
      <c r="J313" s="43"/>
      <c r="K313" s="52"/>
      <c r="L313" s="43"/>
      <c r="M313" s="43"/>
      <c r="N313" s="53"/>
      <c r="O313" s="53"/>
      <c r="P313" s="43"/>
      <c r="Q313" s="43"/>
      <c r="R313" s="43"/>
      <c r="S313" s="43"/>
      <c r="T313" s="43"/>
      <c r="V313" s="43"/>
      <c r="W313" s="43"/>
      <c r="X313" s="43"/>
      <c r="Y313" s="43"/>
      <c r="Z313" s="43"/>
    </row>
    <row r="314" spans="1:26" s="2" customFormat="1" ht="22.5">
      <c r="A314" s="43"/>
      <c r="B314" s="43"/>
      <c r="D314" s="43"/>
      <c r="E314" s="43"/>
      <c r="F314" s="43"/>
      <c r="G314" s="43"/>
      <c r="H314" s="43"/>
      <c r="I314" s="43"/>
      <c r="J314" s="43"/>
      <c r="K314" s="52"/>
      <c r="L314" s="43"/>
      <c r="M314" s="43"/>
      <c r="N314" s="53"/>
      <c r="O314" s="53"/>
      <c r="P314" s="43"/>
      <c r="Q314" s="43"/>
      <c r="R314" s="43"/>
      <c r="S314" s="43"/>
      <c r="T314" s="43"/>
      <c r="V314" s="43"/>
      <c r="W314" s="43"/>
      <c r="X314" s="43"/>
      <c r="Y314" s="43"/>
      <c r="Z314" s="43"/>
    </row>
    <row r="315" spans="1:26" s="2" customFormat="1" ht="22.5">
      <c r="A315" s="43"/>
      <c r="B315" s="43"/>
      <c r="D315" s="43"/>
      <c r="E315" s="43"/>
      <c r="F315" s="43"/>
      <c r="G315" s="43"/>
      <c r="H315" s="43"/>
      <c r="I315" s="43"/>
      <c r="J315" s="43"/>
      <c r="K315" s="52"/>
      <c r="L315" s="43"/>
      <c r="M315" s="43"/>
      <c r="N315" s="53"/>
      <c r="O315" s="53"/>
      <c r="P315" s="43"/>
      <c r="Q315" s="43"/>
      <c r="R315" s="43"/>
      <c r="S315" s="43"/>
      <c r="T315" s="43"/>
      <c r="V315" s="43"/>
      <c r="W315" s="43"/>
      <c r="X315" s="43"/>
      <c r="Y315" s="43"/>
      <c r="Z315" s="43"/>
    </row>
    <row r="316" spans="1:26" s="2" customFormat="1" ht="22.5">
      <c r="A316" s="43"/>
      <c r="B316" s="43"/>
      <c r="D316" s="43"/>
      <c r="E316" s="43"/>
      <c r="F316" s="43"/>
      <c r="G316" s="43"/>
      <c r="H316" s="43"/>
      <c r="I316" s="43"/>
      <c r="J316" s="43"/>
      <c r="K316" s="52"/>
      <c r="L316" s="43"/>
      <c r="M316" s="43"/>
      <c r="N316" s="53"/>
      <c r="O316" s="53"/>
      <c r="P316" s="43"/>
      <c r="Q316" s="43"/>
      <c r="R316" s="43"/>
      <c r="S316" s="43"/>
      <c r="T316" s="43"/>
      <c r="V316" s="43"/>
      <c r="W316" s="43"/>
      <c r="X316" s="43"/>
      <c r="Y316" s="43"/>
      <c r="Z316" s="43"/>
    </row>
    <row r="317" spans="1:26" s="2" customFormat="1" ht="22.5">
      <c r="A317" s="43"/>
      <c r="B317" s="43"/>
      <c r="D317" s="43"/>
      <c r="E317" s="43"/>
      <c r="F317" s="43"/>
      <c r="G317" s="43"/>
      <c r="H317" s="43"/>
      <c r="I317" s="43"/>
      <c r="J317" s="43"/>
      <c r="K317" s="52"/>
      <c r="L317" s="43"/>
      <c r="M317" s="43"/>
      <c r="N317" s="53"/>
      <c r="O317" s="53"/>
      <c r="P317" s="43"/>
      <c r="Q317" s="43"/>
      <c r="R317" s="43"/>
      <c r="S317" s="43"/>
      <c r="T317" s="43"/>
      <c r="V317" s="43"/>
      <c r="W317" s="43"/>
      <c r="X317" s="43"/>
      <c r="Y317" s="43"/>
      <c r="Z317" s="43"/>
    </row>
    <row r="318" spans="1:26" s="2" customFormat="1" ht="22.5">
      <c r="A318" s="43"/>
      <c r="B318" s="43"/>
      <c r="D318" s="43"/>
      <c r="E318" s="43"/>
      <c r="F318" s="43"/>
      <c r="G318" s="43"/>
      <c r="H318" s="43"/>
      <c r="I318" s="43"/>
      <c r="J318" s="43"/>
      <c r="K318" s="52"/>
      <c r="L318" s="43"/>
      <c r="M318" s="43"/>
      <c r="N318" s="53"/>
      <c r="O318" s="53"/>
      <c r="P318" s="43"/>
      <c r="Q318" s="43"/>
      <c r="R318" s="43"/>
      <c r="S318" s="43"/>
      <c r="T318" s="43"/>
      <c r="V318" s="43"/>
      <c r="W318" s="43"/>
      <c r="X318" s="43"/>
      <c r="Y318" s="43"/>
      <c r="Z318" s="43"/>
    </row>
    <row r="319" spans="1:26" s="2" customFormat="1" ht="22.5">
      <c r="A319" s="43"/>
      <c r="B319" s="43"/>
      <c r="D319" s="43"/>
      <c r="E319" s="43"/>
      <c r="F319" s="43"/>
      <c r="G319" s="43"/>
      <c r="H319" s="43"/>
      <c r="I319" s="43"/>
      <c r="J319" s="43"/>
      <c r="K319" s="52"/>
      <c r="L319" s="43"/>
      <c r="M319" s="43"/>
      <c r="N319" s="53"/>
      <c r="O319" s="53"/>
      <c r="P319" s="43"/>
      <c r="Q319" s="43"/>
      <c r="R319" s="43"/>
      <c r="S319" s="43"/>
      <c r="T319" s="43"/>
      <c r="V319" s="43"/>
      <c r="W319" s="43"/>
      <c r="X319" s="43"/>
      <c r="Y319" s="43"/>
      <c r="Z319" s="43"/>
    </row>
    <row r="320" spans="1:26" s="2" customFormat="1" ht="22.5">
      <c r="A320" s="43"/>
      <c r="B320" s="43"/>
      <c r="D320" s="43"/>
      <c r="E320" s="43"/>
      <c r="F320" s="43"/>
      <c r="G320" s="43"/>
      <c r="H320" s="43"/>
      <c r="I320" s="43"/>
      <c r="J320" s="43"/>
      <c r="K320" s="52"/>
      <c r="L320" s="43"/>
      <c r="M320" s="43"/>
      <c r="N320" s="53"/>
      <c r="O320" s="53"/>
      <c r="P320" s="43"/>
      <c r="Q320" s="43"/>
      <c r="R320" s="43"/>
      <c r="S320" s="43"/>
      <c r="T320" s="43"/>
      <c r="V320" s="43"/>
      <c r="W320" s="43"/>
      <c r="X320" s="43"/>
      <c r="Y320" s="43"/>
      <c r="Z320" s="43"/>
    </row>
    <row r="321" spans="1:26" s="2" customFormat="1" ht="22.5">
      <c r="A321" s="43"/>
      <c r="B321" s="43"/>
      <c r="D321" s="43"/>
      <c r="E321" s="43"/>
      <c r="F321" s="43"/>
      <c r="G321" s="43"/>
      <c r="H321" s="43"/>
      <c r="I321" s="43"/>
      <c r="J321" s="43"/>
      <c r="K321" s="52"/>
      <c r="L321" s="43"/>
      <c r="M321" s="43"/>
      <c r="N321" s="53"/>
      <c r="O321" s="53"/>
      <c r="P321" s="43"/>
      <c r="Q321" s="43"/>
      <c r="R321" s="43"/>
      <c r="S321" s="43"/>
      <c r="T321" s="43"/>
      <c r="V321" s="43"/>
      <c r="W321" s="43"/>
      <c r="X321" s="43"/>
      <c r="Y321" s="43"/>
      <c r="Z321" s="43"/>
    </row>
    <row r="322" spans="1:26" s="2" customFormat="1" ht="22.5">
      <c r="A322" s="43"/>
      <c r="B322" s="43"/>
      <c r="D322" s="43"/>
      <c r="E322" s="43"/>
      <c r="F322" s="43"/>
      <c r="G322" s="43"/>
      <c r="H322" s="43"/>
      <c r="I322" s="43"/>
      <c r="J322" s="43"/>
      <c r="K322" s="52"/>
      <c r="L322" s="43"/>
      <c r="M322" s="43"/>
      <c r="N322" s="53"/>
      <c r="O322" s="53"/>
      <c r="P322" s="43"/>
      <c r="Q322" s="43"/>
      <c r="R322" s="43"/>
      <c r="S322" s="43"/>
      <c r="T322" s="43"/>
      <c r="V322" s="43"/>
      <c r="W322" s="43"/>
      <c r="X322" s="43"/>
      <c r="Y322" s="43"/>
      <c r="Z322" s="43"/>
    </row>
    <row r="323" spans="1:26" s="2" customFormat="1" ht="22.5">
      <c r="A323" s="43"/>
      <c r="B323" s="43"/>
      <c r="D323" s="43"/>
      <c r="E323" s="43"/>
      <c r="F323" s="43"/>
      <c r="G323" s="43"/>
      <c r="H323" s="43"/>
      <c r="I323" s="43"/>
      <c r="J323" s="43"/>
      <c r="K323" s="52"/>
      <c r="L323" s="43"/>
      <c r="M323" s="43"/>
      <c r="N323" s="53"/>
      <c r="O323" s="53"/>
      <c r="P323" s="43"/>
      <c r="Q323" s="43"/>
      <c r="R323" s="43"/>
      <c r="S323" s="43"/>
      <c r="T323" s="43"/>
      <c r="V323" s="43"/>
      <c r="W323" s="43"/>
      <c r="X323" s="43"/>
      <c r="Y323" s="43"/>
      <c r="Z323" s="43"/>
    </row>
    <row r="324" spans="1:26" s="2" customFormat="1" ht="22.5">
      <c r="A324" s="43"/>
      <c r="B324" s="43"/>
      <c r="D324" s="43"/>
      <c r="E324" s="43"/>
      <c r="F324" s="43"/>
      <c r="G324" s="43"/>
      <c r="H324" s="43"/>
      <c r="I324" s="43"/>
      <c r="J324" s="43"/>
      <c r="K324" s="52"/>
      <c r="L324" s="43"/>
      <c r="M324" s="43"/>
      <c r="N324" s="53"/>
      <c r="O324" s="53"/>
      <c r="P324" s="43"/>
      <c r="Q324" s="43"/>
      <c r="R324" s="43"/>
      <c r="S324" s="43"/>
      <c r="T324" s="43"/>
      <c r="V324" s="43"/>
      <c r="W324" s="43"/>
      <c r="X324" s="43"/>
      <c r="Y324" s="43"/>
      <c r="Z324" s="43"/>
    </row>
    <row r="325" spans="1:26" s="2" customFormat="1" ht="22.5">
      <c r="A325" s="43"/>
      <c r="B325" s="43"/>
      <c r="D325" s="43"/>
      <c r="E325" s="43"/>
      <c r="F325" s="43"/>
      <c r="G325" s="43"/>
      <c r="H325" s="43"/>
      <c r="I325" s="43"/>
      <c r="J325" s="43"/>
      <c r="K325" s="52"/>
      <c r="L325" s="43"/>
      <c r="M325" s="43"/>
      <c r="N325" s="53"/>
      <c r="O325" s="53"/>
      <c r="P325" s="43"/>
      <c r="Q325" s="43"/>
      <c r="R325" s="43"/>
      <c r="S325" s="43"/>
      <c r="T325" s="43"/>
      <c r="V325" s="43"/>
      <c r="W325" s="43"/>
      <c r="X325" s="43"/>
      <c r="Y325" s="43"/>
      <c r="Z325" s="43"/>
    </row>
    <row r="326" spans="1:26" s="2" customFormat="1" ht="22.5">
      <c r="A326" s="43"/>
      <c r="B326" s="43"/>
      <c r="D326" s="43"/>
      <c r="E326" s="43"/>
      <c r="F326" s="43"/>
      <c r="G326" s="43"/>
      <c r="H326" s="43"/>
      <c r="I326" s="43"/>
      <c r="J326" s="43"/>
      <c r="K326" s="52"/>
      <c r="L326" s="43"/>
      <c r="M326" s="43"/>
      <c r="N326" s="53"/>
      <c r="O326" s="53"/>
      <c r="P326" s="43"/>
      <c r="Q326" s="43"/>
      <c r="R326" s="43"/>
      <c r="S326" s="43"/>
      <c r="T326" s="43"/>
      <c r="V326" s="43"/>
      <c r="W326" s="43"/>
      <c r="X326" s="43"/>
      <c r="Y326" s="43"/>
      <c r="Z326" s="43"/>
    </row>
    <row r="327" spans="1:26" s="2" customFormat="1" ht="22.5">
      <c r="A327" s="43"/>
      <c r="B327" s="43"/>
      <c r="D327" s="43"/>
      <c r="E327" s="43"/>
      <c r="F327" s="43"/>
      <c r="G327" s="43"/>
      <c r="H327" s="43"/>
      <c r="I327" s="43"/>
      <c r="J327" s="43"/>
      <c r="K327" s="52"/>
      <c r="L327" s="43"/>
      <c r="M327" s="43"/>
      <c r="N327" s="53"/>
      <c r="O327" s="53"/>
      <c r="P327" s="43"/>
      <c r="Q327" s="43"/>
      <c r="R327" s="43"/>
      <c r="S327" s="43"/>
      <c r="T327" s="43"/>
      <c r="V327" s="43"/>
      <c r="W327" s="43"/>
      <c r="X327" s="43"/>
      <c r="Y327" s="43"/>
      <c r="Z327" s="43"/>
    </row>
    <row r="328" spans="1:26" s="2" customFormat="1" ht="22.5">
      <c r="A328" s="43"/>
      <c r="B328" s="43"/>
      <c r="D328" s="43"/>
      <c r="E328" s="43"/>
      <c r="F328" s="43"/>
      <c r="G328" s="43"/>
      <c r="H328" s="43"/>
      <c r="I328" s="43"/>
      <c r="J328" s="43"/>
      <c r="K328" s="52"/>
      <c r="L328" s="43"/>
      <c r="M328" s="43"/>
      <c r="N328" s="53"/>
      <c r="O328" s="53"/>
      <c r="P328" s="43"/>
      <c r="Q328" s="43"/>
      <c r="R328" s="43"/>
      <c r="S328" s="43"/>
      <c r="T328" s="43"/>
      <c r="V328" s="43"/>
      <c r="W328" s="43"/>
      <c r="X328" s="43"/>
      <c r="Y328" s="43"/>
      <c r="Z328" s="43"/>
    </row>
    <row r="329" spans="1:26" s="2" customFormat="1" ht="22.5">
      <c r="A329" s="43"/>
      <c r="B329" s="43"/>
      <c r="D329" s="43"/>
      <c r="E329" s="43"/>
      <c r="F329" s="43"/>
      <c r="G329" s="43"/>
      <c r="H329" s="43"/>
      <c r="I329" s="43"/>
      <c r="J329" s="43"/>
      <c r="K329" s="52"/>
      <c r="L329" s="43"/>
      <c r="M329" s="43"/>
      <c r="N329" s="53"/>
      <c r="O329" s="53"/>
      <c r="P329" s="43"/>
      <c r="Q329" s="43"/>
      <c r="R329" s="43"/>
      <c r="S329" s="43"/>
      <c r="T329" s="43"/>
      <c r="V329" s="43"/>
      <c r="W329" s="43"/>
      <c r="X329" s="43"/>
      <c r="Y329" s="43"/>
      <c r="Z329" s="43"/>
    </row>
    <row r="330" spans="1:26" s="2" customFormat="1" ht="22.5">
      <c r="A330" s="43"/>
      <c r="B330" s="43"/>
      <c r="D330" s="43"/>
      <c r="E330" s="43"/>
      <c r="F330" s="43"/>
      <c r="G330" s="43"/>
      <c r="H330" s="43"/>
      <c r="I330" s="43"/>
      <c r="J330" s="43"/>
      <c r="K330" s="52"/>
      <c r="L330" s="43"/>
      <c r="M330" s="43"/>
      <c r="N330" s="53"/>
      <c r="O330" s="53"/>
      <c r="P330" s="43"/>
      <c r="Q330" s="43"/>
      <c r="R330" s="43"/>
      <c r="S330" s="43"/>
      <c r="T330" s="43"/>
      <c r="V330" s="43"/>
      <c r="W330" s="43"/>
      <c r="X330" s="43"/>
      <c r="Y330" s="43"/>
      <c r="Z330" s="43"/>
    </row>
    <row r="331" spans="1:26" s="2" customFormat="1" ht="22.5">
      <c r="A331" s="43"/>
      <c r="B331" s="43"/>
      <c r="D331" s="43"/>
      <c r="E331" s="43"/>
      <c r="F331" s="43"/>
      <c r="G331" s="43"/>
      <c r="H331" s="43"/>
      <c r="I331" s="43"/>
      <c r="J331" s="43"/>
      <c r="K331" s="52"/>
      <c r="L331" s="43"/>
      <c r="M331" s="43"/>
      <c r="N331" s="53"/>
      <c r="O331" s="53"/>
      <c r="P331" s="43"/>
      <c r="Q331" s="43"/>
      <c r="R331" s="43"/>
      <c r="S331" s="43"/>
      <c r="T331" s="43"/>
      <c r="V331" s="43"/>
      <c r="W331" s="43"/>
      <c r="X331" s="43"/>
      <c r="Y331" s="43"/>
      <c r="Z331" s="43"/>
    </row>
    <row r="332" spans="1:26" s="2" customFormat="1" ht="22.5">
      <c r="A332" s="43"/>
      <c r="B332" s="43"/>
      <c r="D332" s="43"/>
      <c r="E332" s="43"/>
      <c r="F332" s="43"/>
      <c r="G332" s="43"/>
      <c r="H332" s="43"/>
      <c r="I332" s="43"/>
      <c r="J332" s="43"/>
      <c r="K332" s="52"/>
      <c r="L332" s="43"/>
      <c r="M332" s="43"/>
      <c r="N332" s="53"/>
      <c r="O332" s="53"/>
      <c r="P332" s="43"/>
      <c r="Q332" s="43"/>
      <c r="R332" s="43"/>
      <c r="S332" s="43"/>
      <c r="T332" s="43"/>
      <c r="V332" s="43"/>
      <c r="W332" s="43"/>
      <c r="X332" s="43"/>
      <c r="Y332" s="43"/>
      <c r="Z332" s="43"/>
    </row>
    <row r="333" spans="1:26" s="2" customFormat="1" ht="22.5">
      <c r="A333" s="43"/>
      <c r="B333" s="43"/>
      <c r="D333" s="43"/>
      <c r="E333" s="43"/>
      <c r="F333" s="43"/>
      <c r="G333" s="43"/>
      <c r="H333" s="43"/>
      <c r="I333" s="43"/>
      <c r="J333" s="43"/>
      <c r="K333" s="52"/>
      <c r="L333" s="43"/>
      <c r="M333" s="43"/>
      <c r="N333" s="53"/>
      <c r="O333" s="53"/>
      <c r="P333" s="43"/>
      <c r="Q333" s="43"/>
      <c r="R333" s="43"/>
      <c r="S333" s="43"/>
      <c r="T333" s="43"/>
      <c r="V333" s="43"/>
      <c r="W333" s="43"/>
      <c r="X333" s="43"/>
      <c r="Y333" s="43"/>
      <c r="Z333" s="43"/>
    </row>
    <row r="334" spans="1:26" s="2" customFormat="1" ht="22.5">
      <c r="A334" s="43"/>
      <c r="B334" s="43"/>
      <c r="D334" s="43"/>
      <c r="E334" s="43"/>
      <c r="F334" s="43"/>
      <c r="G334" s="43"/>
      <c r="H334" s="43"/>
      <c r="I334" s="43"/>
      <c r="J334" s="43"/>
      <c r="K334" s="52"/>
      <c r="L334" s="43"/>
      <c r="M334" s="43"/>
      <c r="N334" s="53"/>
      <c r="O334" s="53"/>
      <c r="P334" s="43"/>
      <c r="Q334" s="43"/>
      <c r="R334" s="43"/>
      <c r="S334" s="43"/>
      <c r="T334" s="43"/>
      <c r="V334" s="43"/>
      <c r="W334" s="43"/>
      <c r="X334" s="43"/>
      <c r="Y334" s="43"/>
      <c r="Z334" s="43"/>
    </row>
    <row r="335" spans="1:26" s="2" customFormat="1" ht="22.5">
      <c r="A335" s="43"/>
      <c r="B335" s="43"/>
      <c r="D335" s="43"/>
      <c r="E335" s="43"/>
      <c r="F335" s="43"/>
      <c r="G335" s="43"/>
      <c r="H335" s="43"/>
      <c r="I335" s="43"/>
      <c r="J335" s="43"/>
      <c r="K335" s="52"/>
      <c r="L335" s="43"/>
      <c r="M335" s="43"/>
      <c r="N335" s="53"/>
      <c r="O335" s="53"/>
      <c r="P335" s="43"/>
      <c r="Q335" s="43"/>
      <c r="R335" s="43"/>
      <c r="S335" s="43"/>
      <c r="T335" s="43"/>
      <c r="V335" s="43"/>
      <c r="W335" s="43"/>
      <c r="X335" s="43"/>
      <c r="Y335" s="43"/>
      <c r="Z335" s="43"/>
    </row>
    <row r="336" spans="1:26" s="2" customFormat="1" ht="22.5">
      <c r="A336" s="43"/>
      <c r="B336" s="43"/>
      <c r="D336" s="43"/>
      <c r="E336" s="43"/>
      <c r="F336" s="43"/>
      <c r="G336" s="43"/>
      <c r="H336" s="43"/>
      <c r="I336" s="43"/>
      <c r="J336" s="43"/>
      <c r="K336" s="52"/>
      <c r="L336" s="43"/>
      <c r="M336" s="43"/>
      <c r="N336" s="53"/>
      <c r="O336" s="53"/>
      <c r="P336" s="43"/>
      <c r="Q336" s="43"/>
      <c r="R336" s="43"/>
      <c r="S336" s="43"/>
      <c r="T336" s="43"/>
      <c r="V336" s="43"/>
      <c r="W336" s="43"/>
      <c r="X336" s="43"/>
      <c r="Y336" s="43"/>
      <c r="Z336" s="43"/>
    </row>
    <row r="337" spans="1:26" s="2" customFormat="1" ht="22.5">
      <c r="A337" s="43"/>
      <c r="B337" s="43"/>
      <c r="D337" s="43"/>
      <c r="E337" s="43"/>
      <c r="F337" s="43"/>
      <c r="G337" s="43"/>
      <c r="H337" s="43"/>
      <c r="I337" s="43"/>
      <c r="J337" s="43"/>
      <c r="K337" s="52"/>
      <c r="L337" s="43"/>
      <c r="M337" s="43"/>
      <c r="N337" s="53"/>
      <c r="O337" s="53"/>
      <c r="P337" s="43"/>
      <c r="Q337" s="43"/>
      <c r="R337" s="43"/>
      <c r="S337" s="43"/>
      <c r="T337" s="43"/>
      <c r="V337" s="43"/>
      <c r="W337" s="43"/>
      <c r="X337" s="43"/>
      <c r="Y337" s="43"/>
      <c r="Z337" s="43"/>
    </row>
    <row r="338" spans="1:26" s="2" customFormat="1" ht="22.5">
      <c r="A338" s="43"/>
      <c r="B338" s="43"/>
      <c r="D338" s="43"/>
      <c r="E338" s="43"/>
      <c r="F338" s="43"/>
      <c r="G338" s="43"/>
      <c r="H338" s="43"/>
      <c r="I338" s="43"/>
      <c r="J338" s="43"/>
      <c r="K338" s="52"/>
      <c r="L338" s="43"/>
      <c r="M338" s="43"/>
      <c r="N338" s="53"/>
      <c r="O338" s="53"/>
      <c r="P338" s="43"/>
      <c r="Q338" s="43"/>
      <c r="R338" s="43"/>
      <c r="S338" s="43"/>
      <c r="T338" s="43"/>
      <c r="V338" s="43"/>
      <c r="W338" s="43"/>
      <c r="X338" s="43"/>
      <c r="Y338" s="43"/>
      <c r="Z338" s="43"/>
    </row>
    <row r="339" spans="1:26" s="2" customFormat="1" ht="22.5">
      <c r="A339" s="43"/>
      <c r="B339" s="43"/>
      <c r="D339" s="43"/>
      <c r="E339" s="43"/>
      <c r="F339" s="43"/>
      <c r="G339" s="43"/>
      <c r="H339" s="43"/>
      <c r="I339" s="43"/>
      <c r="J339" s="43"/>
      <c r="K339" s="52"/>
      <c r="L339" s="43"/>
      <c r="M339" s="43"/>
      <c r="N339" s="53"/>
      <c r="O339" s="53"/>
      <c r="P339" s="43"/>
      <c r="Q339" s="43"/>
      <c r="R339" s="43"/>
      <c r="S339" s="43"/>
      <c r="T339" s="43"/>
      <c r="V339" s="43"/>
      <c r="W339" s="43"/>
      <c r="X339" s="43"/>
      <c r="Y339" s="43"/>
      <c r="Z339" s="43"/>
    </row>
    <row r="340" spans="1:26" s="2" customFormat="1" ht="22.5">
      <c r="A340" s="43"/>
      <c r="B340" s="43"/>
      <c r="D340" s="43"/>
      <c r="E340" s="43"/>
      <c r="F340" s="43"/>
      <c r="G340" s="43"/>
      <c r="H340" s="43"/>
      <c r="I340" s="43"/>
      <c r="J340" s="43"/>
      <c r="K340" s="52"/>
      <c r="L340" s="43"/>
      <c r="M340" s="43"/>
      <c r="N340" s="53"/>
      <c r="O340" s="53"/>
      <c r="P340" s="43"/>
      <c r="Q340" s="43"/>
      <c r="R340" s="43"/>
      <c r="S340" s="43"/>
      <c r="T340" s="43"/>
      <c r="V340" s="43"/>
      <c r="W340" s="43"/>
      <c r="X340" s="43"/>
      <c r="Y340" s="43"/>
      <c r="Z340" s="43"/>
    </row>
    <row r="341" spans="1:26" s="2" customFormat="1" ht="22.5">
      <c r="A341" s="43"/>
      <c r="B341" s="43"/>
      <c r="D341" s="43"/>
      <c r="E341" s="43"/>
      <c r="F341" s="43"/>
      <c r="G341" s="43"/>
      <c r="H341" s="43"/>
      <c r="I341" s="43"/>
      <c r="J341" s="43"/>
      <c r="K341" s="52"/>
      <c r="L341" s="43"/>
      <c r="M341" s="43"/>
      <c r="N341" s="53"/>
      <c r="O341" s="53"/>
      <c r="P341" s="43"/>
      <c r="Q341" s="43"/>
      <c r="R341" s="43"/>
      <c r="S341" s="43"/>
      <c r="T341" s="43"/>
      <c r="V341" s="43"/>
      <c r="W341" s="43"/>
      <c r="X341" s="43"/>
      <c r="Y341" s="43"/>
      <c r="Z341" s="43"/>
    </row>
    <row r="342" spans="1:26" s="2" customFormat="1" ht="22.5">
      <c r="A342" s="43"/>
      <c r="B342" s="43"/>
      <c r="D342" s="43"/>
      <c r="E342" s="43"/>
      <c r="F342" s="43"/>
      <c r="G342" s="43"/>
      <c r="H342" s="43"/>
      <c r="I342" s="43"/>
      <c r="J342" s="43"/>
      <c r="K342" s="52"/>
      <c r="L342" s="43"/>
      <c r="M342" s="43"/>
      <c r="N342" s="53"/>
      <c r="O342" s="53"/>
      <c r="P342" s="43"/>
      <c r="Q342" s="43"/>
      <c r="R342" s="43"/>
      <c r="S342" s="43"/>
      <c r="T342" s="43"/>
      <c r="V342" s="43"/>
      <c r="W342" s="43"/>
      <c r="X342" s="43"/>
      <c r="Y342" s="43"/>
      <c r="Z342" s="43"/>
    </row>
    <row r="343" spans="1:26" s="2" customFormat="1" ht="22.5">
      <c r="A343" s="43"/>
      <c r="B343" s="43"/>
      <c r="D343" s="43"/>
      <c r="E343" s="43"/>
      <c r="F343" s="43"/>
      <c r="G343" s="43"/>
      <c r="H343" s="43"/>
      <c r="I343" s="43"/>
      <c r="J343" s="43"/>
      <c r="K343" s="52"/>
      <c r="L343" s="43"/>
      <c r="M343" s="43"/>
      <c r="N343" s="53"/>
      <c r="O343" s="53"/>
      <c r="P343" s="43"/>
      <c r="Q343" s="43"/>
      <c r="R343" s="43"/>
      <c r="S343" s="43"/>
      <c r="T343" s="43"/>
      <c r="V343" s="43"/>
      <c r="W343" s="43"/>
      <c r="X343" s="43"/>
      <c r="Y343" s="43"/>
      <c r="Z343" s="43"/>
    </row>
    <row r="344" spans="1:26" s="2" customFormat="1" ht="22.5">
      <c r="A344" s="43"/>
      <c r="B344" s="43"/>
      <c r="D344" s="43"/>
      <c r="E344" s="43"/>
      <c r="F344" s="43"/>
      <c r="G344" s="43"/>
      <c r="H344" s="43"/>
      <c r="I344" s="43"/>
      <c r="J344" s="43"/>
      <c r="K344" s="52"/>
      <c r="L344" s="43"/>
      <c r="M344" s="43"/>
      <c r="N344" s="53"/>
      <c r="O344" s="53"/>
      <c r="P344" s="43"/>
      <c r="Q344" s="43"/>
      <c r="R344" s="43"/>
      <c r="S344" s="43"/>
      <c r="T344" s="43"/>
      <c r="V344" s="43"/>
      <c r="W344" s="43"/>
      <c r="X344" s="43"/>
      <c r="Y344" s="43"/>
      <c r="Z344" s="43"/>
    </row>
    <row r="345" spans="1:26" s="2" customFormat="1" ht="22.5">
      <c r="A345" s="43"/>
      <c r="B345" s="43"/>
      <c r="D345" s="43"/>
      <c r="E345" s="43"/>
      <c r="F345" s="43"/>
      <c r="G345" s="43"/>
      <c r="H345" s="43"/>
      <c r="I345" s="43"/>
      <c r="J345" s="43"/>
      <c r="K345" s="52"/>
      <c r="L345" s="43"/>
      <c r="M345" s="43"/>
      <c r="N345" s="53"/>
      <c r="O345" s="53"/>
      <c r="P345" s="43"/>
      <c r="Q345" s="43"/>
      <c r="R345" s="43"/>
      <c r="S345" s="43"/>
      <c r="T345" s="43"/>
      <c r="V345" s="43"/>
      <c r="W345" s="43"/>
      <c r="X345" s="43"/>
      <c r="Y345" s="43"/>
      <c r="Z345" s="43"/>
    </row>
    <row r="346" spans="1:26" s="2" customFormat="1" ht="22.5">
      <c r="A346" s="43"/>
      <c r="B346" s="43"/>
      <c r="D346" s="43"/>
      <c r="E346" s="43"/>
      <c r="F346" s="43"/>
      <c r="G346" s="43"/>
      <c r="H346" s="43"/>
      <c r="I346" s="43"/>
      <c r="J346" s="43"/>
      <c r="K346" s="52"/>
      <c r="L346" s="43"/>
      <c r="M346" s="43"/>
      <c r="N346" s="53"/>
      <c r="O346" s="53"/>
      <c r="P346" s="43"/>
      <c r="Q346" s="43"/>
      <c r="R346" s="43"/>
      <c r="S346" s="43"/>
      <c r="T346" s="43"/>
      <c r="V346" s="43"/>
      <c r="W346" s="43"/>
      <c r="X346" s="43"/>
      <c r="Y346" s="43"/>
      <c r="Z346" s="43"/>
    </row>
    <row r="347" spans="1:26" s="2" customFormat="1" ht="22.5">
      <c r="A347" s="43"/>
      <c r="B347" s="43"/>
      <c r="D347" s="43"/>
      <c r="E347" s="43"/>
      <c r="F347" s="43"/>
      <c r="G347" s="43"/>
      <c r="H347" s="43"/>
      <c r="I347" s="43"/>
      <c r="J347" s="43"/>
      <c r="K347" s="52"/>
      <c r="L347" s="43"/>
      <c r="M347" s="43"/>
      <c r="N347" s="53"/>
      <c r="O347" s="53"/>
      <c r="P347" s="43"/>
      <c r="Q347" s="43"/>
      <c r="R347" s="43"/>
      <c r="S347" s="43"/>
      <c r="T347" s="43"/>
      <c r="V347" s="43"/>
      <c r="W347" s="43"/>
      <c r="X347" s="43"/>
      <c r="Y347" s="43"/>
      <c r="Z347" s="43"/>
    </row>
    <row r="348" spans="1:26" s="2" customFormat="1" ht="22.5">
      <c r="A348" s="43"/>
      <c r="B348" s="43"/>
      <c r="D348" s="43"/>
      <c r="E348" s="43"/>
      <c r="F348" s="43"/>
      <c r="G348" s="43"/>
      <c r="H348" s="43"/>
      <c r="I348" s="43"/>
      <c r="J348" s="43"/>
      <c r="K348" s="52"/>
      <c r="L348" s="43"/>
      <c r="M348" s="43"/>
      <c r="N348" s="53"/>
      <c r="O348" s="53"/>
      <c r="P348" s="43"/>
      <c r="Q348" s="43"/>
      <c r="R348" s="43"/>
      <c r="S348" s="43"/>
      <c r="T348" s="43"/>
      <c r="V348" s="43"/>
      <c r="W348" s="43"/>
      <c r="X348" s="43"/>
      <c r="Y348" s="43"/>
      <c r="Z348" s="43"/>
    </row>
    <row r="349" spans="1:26" s="2" customFormat="1" ht="22.5">
      <c r="A349" s="43"/>
      <c r="B349" s="43"/>
      <c r="D349" s="43"/>
      <c r="E349" s="43"/>
      <c r="F349" s="43"/>
      <c r="G349" s="43"/>
      <c r="H349" s="43"/>
      <c r="I349" s="43"/>
      <c r="J349" s="43"/>
      <c r="K349" s="52"/>
      <c r="L349" s="43"/>
      <c r="M349" s="43"/>
      <c r="N349" s="53"/>
      <c r="O349" s="53"/>
      <c r="P349" s="43"/>
      <c r="Q349" s="43"/>
      <c r="R349" s="43"/>
      <c r="S349" s="43"/>
      <c r="T349" s="43"/>
      <c r="V349" s="43"/>
      <c r="W349" s="43"/>
      <c r="X349" s="43"/>
      <c r="Y349" s="43"/>
      <c r="Z349" s="43"/>
    </row>
    <row r="350" spans="1:26" s="2" customFormat="1" ht="22.5">
      <c r="A350" s="43"/>
      <c r="B350" s="43"/>
      <c r="D350" s="43"/>
      <c r="E350" s="43"/>
      <c r="F350" s="43"/>
      <c r="G350" s="43"/>
      <c r="H350" s="43"/>
      <c r="I350" s="43"/>
      <c r="J350" s="43"/>
      <c r="K350" s="52"/>
      <c r="L350" s="43"/>
      <c r="M350" s="43"/>
      <c r="N350" s="53"/>
      <c r="O350" s="53"/>
      <c r="P350" s="43"/>
      <c r="Q350" s="43"/>
      <c r="R350" s="43"/>
      <c r="S350" s="43"/>
      <c r="T350" s="43"/>
      <c r="V350" s="43"/>
      <c r="W350" s="43"/>
      <c r="X350" s="43"/>
      <c r="Y350" s="43"/>
      <c r="Z350" s="43"/>
    </row>
    <row r="351" spans="1:26" s="2" customFormat="1" ht="22.5">
      <c r="A351" s="43"/>
      <c r="B351" s="43"/>
      <c r="D351" s="43"/>
      <c r="E351" s="43"/>
      <c r="F351" s="43"/>
      <c r="G351" s="43"/>
      <c r="H351" s="43"/>
      <c r="I351" s="43"/>
      <c r="J351" s="43"/>
      <c r="K351" s="52"/>
      <c r="L351" s="43"/>
      <c r="M351" s="43"/>
      <c r="N351" s="53"/>
      <c r="O351" s="53"/>
      <c r="P351" s="43"/>
      <c r="Q351" s="43"/>
      <c r="R351" s="43"/>
      <c r="S351" s="43"/>
      <c r="T351" s="43"/>
      <c r="V351" s="43"/>
      <c r="W351" s="43"/>
      <c r="X351" s="43"/>
      <c r="Y351" s="43"/>
      <c r="Z351" s="43"/>
    </row>
    <row r="352" spans="1:26" s="2" customFormat="1" ht="22.5">
      <c r="A352" s="43"/>
      <c r="B352" s="43"/>
      <c r="D352" s="43"/>
      <c r="E352" s="43"/>
      <c r="F352" s="43"/>
      <c r="G352" s="43"/>
      <c r="H352" s="43"/>
      <c r="I352" s="43"/>
      <c r="J352" s="43"/>
      <c r="K352" s="52"/>
      <c r="L352" s="43"/>
      <c r="M352" s="43"/>
      <c r="N352" s="53"/>
      <c r="O352" s="53"/>
      <c r="P352" s="43"/>
      <c r="Q352" s="43"/>
      <c r="R352" s="43"/>
      <c r="S352" s="43"/>
      <c r="T352" s="43"/>
      <c r="V352" s="43"/>
      <c r="W352" s="43"/>
      <c r="X352" s="43"/>
      <c r="Y352" s="43"/>
      <c r="Z352" s="43"/>
    </row>
    <row r="353" spans="1:26" s="2" customFormat="1" ht="22.5">
      <c r="A353" s="43"/>
      <c r="B353" s="43"/>
      <c r="D353" s="43"/>
      <c r="E353" s="43"/>
      <c r="F353" s="43"/>
      <c r="G353" s="43"/>
      <c r="H353" s="43"/>
      <c r="I353" s="43"/>
      <c r="J353" s="43"/>
      <c r="K353" s="52"/>
      <c r="L353" s="43"/>
      <c r="M353" s="43"/>
      <c r="N353" s="53"/>
      <c r="O353" s="53"/>
      <c r="P353" s="43"/>
      <c r="Q353" s="43"/>
      <c r="R353" s="43"/>
      <c r="S353" s="43"/>
      <c r="T353" s="43"/>
      <c r="V353" s="43"/>
      <c r="W353" s="43"/>
      <c r="X353" s="43"/>
      <c r="Y353" s="43"/>
      <c r="Z353" s="43"/>
    </row>
    <row r="354" spans="1:26" s="2" customFormat="1" ht="22.5">
      <c r="A354" s="43"/>
      <c r="B354" s="43"/>
      <c r="D354" s="43"/>
      <c r="E354" s="43"/>
      <c r="F354" s="43"/>
      <c r="G354" s="43"/>
      <c r="H354" s="43"/>
      <c r="I354" s="43"/>
      <c r="J354" s="43"/>
      <c r="K354" s="52"/>
      <c r="L354" s="43"/>
      <c r="M354" s="43"/>
      <c r="N354" s="53"/>
      <c r="O354" s="53"/>
      <c r="P354" s="43"/>
      <c r="Q354" s="43"/>
      <c r="R354" s="43"/>
      <c r="S354" s="43"/>
      <c r="T354" s="43"/>
      <c r="V354" s="43"/>
      <c r="W354" s="43"/>
      <c r="X354" s="43"/>
      <c r="Y354" s="43"/>
      <c r="Z354" s="43"/>
    </row>
    <row r="355" spans="1:26" s="2" customFormat="1" ht="22.5">
      <c r="A355" s="43"/>
      <c r="B355" s="43"/>
      <c r="D355" s="43"/>
      <c r="E355" s="43"/>
      <c r="F355" s="43"/>
      <c r="G355" s="43"/>
      <c r="H355" s="43"/>
      <c r="I355" s="43"/>
      <c r="J355" s="43"/>
      <c r="K355" s="52"/>
      <c r="L355" s="43"/>
      <c r="M355" s="43"/>
      <c r="N355" s="53"/>
      <c r="O355" s="53"/>
      <c r="P355" s="43"/>
      <c r="Q355" s="43"/>
      <c r="R355" s="43"/>
      <c r="S355" s="43"/>
      <c r="T355" s="43"/>
      <c r="V355" s="43"/>
      <c r="W355" s="43"/>
      <c r="X355" s="43"/>
      <c r="Y355" s="43"/>
      <c r="Z355" s="43"/>
    </row>
    <row r="356" spans="1:26" s="2" customFormat="1" ht="22.5">
      <c r="A356" s="43"/>
      <c r="B356" s="43"/>
      <c r="D356" s="43"/>
      <c r="E356" s="43"/>
      <c r="F356" s="43"/>
      <c r="G356" s="43"/>
      <c r="H356" s="43"/>
      <c r="I356" s="43"/>
      <c r="J356" s="43"/>
      <c r="K356" s="52"/>
      <c r="L356" s="43"/>
      <c r="M356" s="43"/>
      <c r="N356" s="53"/>
      <c r="O356" s="53"/>
      <c r="P356" s="43"/>
      <c r="Q356" s="43"/>
      <c r="R356" s="43"/>
      <c r="S356" s="43"/>
      <c r="T356" s="43"/>
      <c r="V356" s="43"/>
      <c r="W356" s="43"/>
      <c r="X356" s="43"/>
      <c r="Y356" s="43"/>
      <c r="Z356" s="43"/>
    </row>
    <row r="357" spans="1:26" s="2" customFormat="1" ht="22.5">
      <c r="A357" s="43"/>
      <c r="B357" s="43"/>
      <c r="D357" s="43"/>
      <c r="E357" s="43"/>
      <c r="F357" s="43"/>
      <c r="G357" s="43"/>
      <c r="H357" s="43"/>
      <c r="I357" s="43"/>
      <c r="J357" s="43"/>
      <c r="K357" s="52"/>
      <c r="L357" s="43"/>
      <c r="M357" s="43"/>
      <c r="N357" s="53"/>
      <c r="O357" s="53"/>
      <c r="P357" s="43"/>
      <c r="Q357" s="43"/>
      <c r="R357" s="43"/>
      <c r="S357" s="43"/>
      <c r="T357" s="43"/>
      <c r="V357" s="43"/>
      <c r="W357" s="43"/>
      <c r="X357" s="43"/>
      <c r="Y357" s="43"/>
      <c r="Z357" s="43"/>
    </row>
    <row r="358" spans="1:26" s="2" customFormat="1" ht="22.5">
      <c r="A358" s="43"/>
      <c r="B358" s="43"/>
      <c r="D358" s="43"/>
      <c r="E358" s="43"/>
      <c r="F358" s="43"/>
      <c r="G358" s="43"/>
      <c r="H358" s="43"/>
      <c r="I358" s="43"/>
      <c r="J358" s="43"/>
      <c r="K358" s="52"/>
      <c r="L358" s="43"/>
      <c r="M358" s="43"/>
      <c r="N358" s="53"/>
      <c r="O358" s="53"/>
      <c r="P358" s="43"/>
      <c r="Q358" s="43"/>
      <c r="R358" s="43"/>
      <c r="S358" s="43"/>
      <c r="T358" s="43"/>
      <c r="V358" s="43"/>
      <c r="W358" s="43"/>
      <c r="X358" s="43"/>
      <c r="Y358" s="43"/>
      <c r="Z358" s="43"/>
    </row>
    <row r="359" spans="1:26" s="2" customFormat="1" ht="22.5">
      <c r="A359" s="43"/>
      <c r="B359" s="43"/>
      <c r="D359" s="43"/>
      <c r="E359" s="43"/>
      <c r="F359" s="43"/>
      <c r="G359" s="43"/>
      <c r="H359" s="43"/>
      <c r="I359" s="43"/>
      <c r="J359" s="43"/>
      <c r="K359" s="52"/>
      <c r="L359" s="43"/>
      <c r="M359" s="43"/>
      <c r="N359" s="53"/>
      <c r="O359" s="53"/>
      <c r="P359" s="43"/>
      <c r="Q359" s="43"/>
      <c r="R359" s="43"/>
      <c r="S359" s="43"/>
      <c r="T359" s="43"/>
      <c r="V359" s="43"/>
      <c r="W359" s="43"/>
      <c r="X359" s="43"/>
      <c r="Y359" s="43"/>
      <c r="Z359" s="43"/>
    </row>
    <row r="360" spans="1:26" s="2" customFormat="1" ht="22.5">
      <c r="A360" s="43"/>
      <c r="B360" s="43"/>
      <c r="D360" s="43"/>
      <c r="E360" s="43"/>
      <c r="F360" s="43"/>
      <c r="G360" s="43"/>
      <c r="H360" s="43"/>
      <c r="I360" s="43"/>
      <c r="J360" s="43"/>
      <c r="K360" s="52"/>
      <c r="L360" s="43"/>
      <c r="M360" s="43"/>
      <c r="N360" s="53"/>
      <c r="O360" s="53"/>
      <c r="P360" s="43"/>
      <c r="Q360" s="43"/>
      <c r="R360" s="43"/>
      <c r="S360" s="43"/>
      <c r="T360" s="43"/>
      <c r="V360" s="43"/>
      <c r="W360" s="43"/>
      <c r="X360" s="43"/>
      <c r="Y360" s="43"/>
      <c r="Z360" s="43"/>
    </row>
    <row r="361" spans="1:26" s="2" customFormat="1" ht="22.5">
      <c r="A361" s="43"/>
      <c r="B361" s="43"/>
      <c r="D361" s="43"/>
      <c r="E361" s="43"/>
      <c r="F361" s="43"/>
      <c r="G361" s="43"/>
      <c r="H361" s="43"/>
      <c r="I361" s="43"/>
      <c r="J361" s="43"/>
      <c r="K361" s="52"/>
      <c r="L361" s="43"/>
      <c r="M361" s="43"/>
      <c r="N361" s="53"/>
      <c r="O361" s="53"/>
      <c r="P361" s="43"/>
      <c r="Q361" s="43"/>
      <c r="R361" s="43"/>
      <c r="S361" s="43"/>
      <c r="T361" s="43"/>
      <c r="V361" s="43"/>
      <c r="W361" s="43"/>
      <c r="X361" s="43"/>
      <c r="Y361" s="43"/>
      <c r="Z361" s="43"/>
    </row>
    <row r="362" spans="1:26" s="2" customFormat="1" ht="22.5">
      <c r="A362" s="43"/>
      <c r="B362" s="43"/>
      <c r="D362" s="43"/>
      <c r="E362" s="43"/>
      <c r="F362" s="43"/>
      <c r="G362" s="43"/>
      <c r="H362" s="43"/>
      <c r="I362" s="43"/>
      <c r="J362" s="43"/>
      <c r="K362" s="52"/>
      <c r="L362" s="43"/>
      <c r="M362" s="43"/>
      <c r="N362" s="53"/>
      <c r="O362" s="53"/>
      <c r="P362" s="43"/>
      <c r="Q362" s="43"/>
      <c r="R362" s="43"/>
      <c r="S362" s="43"/>
      <c r="T362" s="43"/>
      <c r="V362" s="43"/>
      <c r="W362" s="43"/>
      <c r="X362" s="43"/>
      <c r="Y362" s="43"/>
      <c r="Z362" s="43"/>
    </row>
    <row r="363" spans="1:26" s="2" customFormat="1" ht="22.5">
      <c r="A363" s="43"/>
      <c r="B363" s="43"/>
      <c r="D363" s="43"/>
      <c r="E363" s="43"/>
      <c r="F363" s="43"/>
      <c r="G363" s="43"/>
      <c r="H363" s="43"/>
      <c r="I363" s="43"/>
      <c r="J363" s="43"/>
      <c r="K363" s="52"/>
      <c r="L363" s="43"/>
      <c r="M363" s="43"/>
      <c r="N363" s="53"/>
      <c r="O363" s="53"/>
      <c r="P363" s="43"/>
      <c r="Q363" s="43"/>
      <c r="R363" s="43"/>
      <c r="S363" s="43"/>
      <c r="T363" s="43"/>
      <c r="V363" s="43"/>
      <c r="W363" s="43"/>
      <c r="X363" s="43"/>
      <c r="Y363" s="43"/>
      <c r="Z363" s="43"/>
    </row>
    <row r="364" spans="1:26" s="2" customFormat="1" ht="22.5">
      <c r="A364" s="43"/>
      <c r="B364" s="43"/>
      <c r="D364" s="43"/>
      <c r="E364" s="43"/>
      <c r="F364" s="43"/>
      <c r="G364" s="43"/>
      <c r="H364" s="43"/>
      <c r="I364" s="43"/>
      <c r="J364" s="43"/>
      <c r="K364" s="52"/>
      <c r="L364" s="43"/>
      <c r="M364" s="43"/>
      <c r="N364" s="53"/>
      <c r="O364" s="53"/>
      <c r="P364" s="43"/>
      <c r="Q364" s="43"/>
      <c r="R364" s="43"/>
      <c r="S364" s="43"/>
      <c r="T364" s="43"/>
      <c r="V364" s="43"/>
      <c r="W364" s="43"/>
      <c r="X364" s="43"/>
      <c r="Y364" s="43"/>
      <c r="Z364" s="43"/>
    </row>
    <row r="365" spans="1:26" s="2" customFormat="1" ht="22.5">
      <c r="A365" s="43"/>
      <c r="B365" s="43"/>
      <c r="D365" s="43"/>
      <c r="E365" s="43"/>
      <c r="F365" s="43"/>
      <c r="G365" s="43"/>
      <c r="H365" s="43"/>
      <c r="I365" s="43"/>
      <c r="J365" s="43"/>
      <c r="K365" s="52"/>
      <c r="L365" s="43"/>
      <c r="M365" s="43"/>
      <c r="N365" s="53"/>
      <c r="O365" s="53"/>
      <c r="P365" s="43"/>
      <c r="Q365" s="43"/>
      <c r="R365" s="43"/>
      <c r="S365" s="43"/>
      <c r="T365" s="43"/>
      <c r="V365" s="43"/>
      <c r="W365" s="43"/>
      <c r="X365" s="43"/>
      <c r="Y365" s="43"/>
      <c r="Z365" s="43"/>
    </row>
    <row r="366" spans="1:26" s="2" customFormat="1" ht="22.5">
      <c r="A366" s="43"/>
      <c r="B366" s="43"/>
      <c r="D366" s="43"/>
      <c r="E366" s="43"/>
      <c r="F366" s="43"/>
      <c r="G366" s="43"/>
      <c r="H366" s="43"/>
      <c r="I366" s="43"/>
      <c r="J366" s="43"/>
      <c r="K366" s="52"/>
      <c r="L366" s="43"/>
      <c r="M366" s="43"/>
      <c r="N366" s="53"/>
      <c r="O366" s="53"/>
      <c r="P366" s="43"/>
      <c r="Q366" s="43"/>
      <c r="R366" s="43"/>
      <c r="S366" s="43"/>
      <c r="T366" s="43"/>
      <c r="V366" s="43"/>
      <c r="W366" s="43"/>
      <c r="X366" s="43"/>
      <c r="Y366" s="43"/>
      <c r="Z366" s="43"/>
    </row>
    <row r="367" spans="1:26" s="2" customFormat="1" ht="22.5">
      <c r="A367" s="43"/>
      <c r="B367" s="43"/>
      <c r="D367" s="43"/>
      <c r="E367" s="43"/>
      <c r="F367" s="43"/>
      <c r="G367" s="43"/>
      <c r="H367" s="43"/>
      <c r="I367" s="43"/>
      <c r="J367" s="43"/>
      <c r="K367" s="52"/>
      <c r="L367" s="43"/>
      <c r="M367" s="43"/>
      <c r="N367" s="53"/>
      <c r="O367" s="53"/>
      <c r="P367" s="43"/>
      <c r="Q367" s="43"/>
      <c r="R367" s="43"/>
      <c r="S367" s="43"/>
      <c r="T367" s="43"/>
      <c r="V367" s="43"/>
      <c r="W367" s="43"/>
      <c r="X367" s="43"/>
      <c r="Y367" s="43"/>
      <c r="Z367" s="43"/>
    </row>
    <row r="368" spans="1:26" s="2" customFormat="1" ht="22.5">
      <c r="A368" s="43"/>
      <c r="B368" s="43"/>
      <c r="D368" s="43"/>
      <c r="E368" s="43"/>
      <c r="F368" s="43"/>
      <c r="G368" s="43"/>
      <c r="H368" s="43"/>
      <c r="I368" s="43"/>
      <c r="J368" s="43"/>
      <c r="K368" s="52"/>
      <c r="L368" s="43"/>
      <c r="M368" s="43"/>
      <c r="N368" s="53"/>
      <c r="O368" s="53"/>
      <c r="P368" s="43"/>
      <c r="Q368" s="43"/>
      <c r="R368" s="43"/>
      <c r="S368" s="43"/>
      <c r="T368" s="43"/>
      <c r="V368" s="43"/>
      <c r="W368" s="43"/>
      <c r="X368" s="43"/>
      <c r="Y368" s="43"/>
      <c r="Z368" s="43"/>
    </row>
    <row r="369" spans="1:26" s="2" customFormat="1" ht="22.5">
      <c r="A369" s="43"/>
      <c r="B369" s="43"/>
      <c r="D369" s="43"/>
      <c r="E369" s="43"/>
      <c r="F369" s="43"/>
      <c r="G369" s="43"/>
      <c r="H369" s="43"/>
      <c r="I369" s="43"/>
      <c r="J369" s="43"/>
      <c r="K369" s="52"/>
      <c r="L369" s="43"/>
      <c r="M369" s="43"/>
      <c r="N369" s="53"/>
      <c r="O369" s="53"/>
      <c r="P369" s="43"/>
      <c r="Q369" s="43"/>
      <c r="R369" s="43"/>
      <c r="S369" s="43"/>
      <c r="T369" s="43"/>
      <c r="V369" s="43"/>
      <c r="W369" s="43"/>
      <c r="X369" s="43"/>
      <c r="Y369" s="43"/>
      <c r="Z369" s="43"/>
    </row>
    <row r="370" spans="1:26" s="2" customFormat="1" ht="22.5">
      <c r="A370" s="43"/>
      <c r="B370" s="43"/>
      <c r="D370" s="43"/>
      <c r="E370" s="43"/>
      <c r="F370" s="43"/>
      <c r="G370" s="43"/>
      <c r="H370" s="43"/>
      <c r="I370" s="43"/>
      <c r="J370" s="43"/>
      <c r="K370" s="52"/>
      <c r="L370" s="43"/>
      <c r="M370" s="43"/>
      <c r="N370" s="53"/>
      <c r="O370" s="53"/>
      <c r="P370" s="43"/>
      <c r="Q370" s="43"/>
      <c r="R370" s="43"/>
      <c r="S370" s="43"/>
      <c r="T370" s="43"/>
      <c r="V370" s="43"/>
      <c r="W370" s="43"/>
      <c r="X370" s="43"/>
      <c r="Y370" s="43"/>
      <c r="Z370" s="43"/>
    </row>
    <row r="371" spans="1:26" s="2" customFormat="1" ht="22.5">
      <c r="A371" s="43"/>
      <c r="B371" s="43"/>
      <c r="D371" s="43"/>
      <c r="E371" s="43"/>
      <c r="F371" s="43"/>
      <c r="G371" s="43"/>
      <c r="H371" s="43"/>
      <c r="I371" s="43"/>
      <c r="J371" s="43"/>
      <c r="K371" s="52"/>
      <c r="L371" s="43"/>
      <c r="M371" s="43"/>
      <c r="N371" s="53"/>
      <c r="O371" s="53"/>
      <c r="P371" s="43"/>
      <c r="Q371" s="43"/>
      <c r="R371" s="43"/>
      <c r="S371" s="43"/>
      <c r="T371" s="43"/>
      <c r="V371" s="43"/>
      <c r="W371" s="43"/>
      <c r="X371" s="43"/>
      <c r="Y371" s="43"/>
      <c r="Z371" s="43"/>
    </row>
    <row r="372" spans="1:26" s="2" customFormat="1" ht="22.5">
      <c r="A372" s="43"/>
      <c r="B372" s="43"/>
      <c r="D372" s="43"/>
      <c r="E372" s="43"/>
      <c r="F372" s="43"/>
      <c r="G372" s="43"/>
      <c r="H372" s="43"/>
      <c r="I372" s="43"/>
      <c r="J372" s="43"/>
      <c r="K372" s="52"/>
      <c r="L372" s="43"/>
      <c r="M372" s="43"/>
      <c r="N372" s="53"/>
      <c r="O372" s="53"/>
      <c r="P372" s="43"/>
      <c r="Q372" s="43"/>
      <c r="R372" s="43"/>
      <c r="S372" s="43"/>
      <c r="T372" s="43"/>
      <c r="V372" s="43"/>
      <c r="W372" s="43"/>
      <c r="X372" s="43"/>
      <c r="Y372" s="43"/>
      <c r="Z372" s="43"/>
    </row>
    <row r="373" spans="1:26" s="2" customFormat="1" ht="22.5">
      <c r="A373" s="43"/>
      <c r="B373" s="43"/>
      <c r="D373" s="43"/>
      <c r="E373" s="43"/>
      <c r="F373" s="43"/>
      <c r="G373" s="43"/>
      <c r="H373" s="43"/>
      <c r="I373" s="43"/>
      <c r="J373" s="43"/>
      <c r="K373" s="52"/>
      <c r="L373" s="43"/>
      <c r="M373" s="43"/>
      <c r="N373" s="53"/>
      <c r="O373" s="53"/>
      <c r="P373" s="43"/>
      <c r="Q373" s="43"/>
      <c r="R373" s="43"/>
      <c r="S373" s="43"/>
      <c r="T373" s="43"/>
      <c r="V373" s="43"/>
      <c r="W373" s="43"/>
      <c r="X373" s="43"/>
      <c r="Y373" s="43"/>
      <c r="Z373" s="43"/>
    </row>
    <row r="374" spans="1:26" s="2" customFormat="1" ht="22.5">
      <c r="A374" s="43"/>
      <c r="B374" s="43"/>
      <c r="D374" s="43"/>
      <c r="E374" s="43"/>
      <c r="F374" s="43"/>
      <c r="G374" s="43"/>
      <c r="H374" s="43"/>
      <c r="I374" s="43"/>
      <c r="J374" s="43"/>
      <c r="K374" s="52"/>
      <c r="L374" s="43"/>
      <c r="M374" s="43"/>
      <c r="N374" s="53"/>
      <c r="O374" s="53"/>
      <c r="P374" s="43"/>
      <c r="Q374" s="43"/>
      <c r="R374" s="43"/>
      <c r="S374" s="43"/>
      <c r="T374" s="43"/>
      <c r="V374" s="43"/>
      <c r="W374" s="43"/>
      <c r="X374" s="43"/>
      <c r="Y374" s="43"/>
      <c r="Z374" s="43"/>
    </row>
    <row r="375" spans="1:26" s="2" customFormat="1" ht="22.5">
      <c r="A375" s="43"/>
      <c r="B375" s="43"/>
      <c r="D375" s="43"/>
      <c r="E375" s="43"/>
      <c r="F375" s="43"/>
      <c r="G375" s="43"/>
      <c r="H375" s="43"/>
      <c r="I375" s="43"/>
      <c r="J375" s="43"/>
      <c r="K375" s="52"/>
      <c r="L375" s="43"/>
      <c r="M375" s="43"/>
      <c r="N375" s="53"/>
      <c r="O375" s="53"/>
      <c r="P375" s="43"/>
      <c r="Q375" s="43"/>
      <c r="R375" s="43"/>
      <c r="S375" s="43"/>
      <c r="T375" s="43"/>
      <c r="V375" s="43"/>
      <c r="W375" s="43"/>
      <c r="X375" s="43"/>
      <c r="Y375" s="43"/>
      <c r="Z375" s="43"/>
    </row>
    <row r="376" spans="1:26" s="2" customFormat="1" ht="22.5">
      <c r="A376" s="43"/>
      <c r="B376" s="43"/>
      <c r="D376" s="43"/>
      <c r="E376" s="43"/>
      <c r="F376" s="43"/>
      <c r="G376" s="43"/>
      <c r="H376" s="43"/>
      <c r="I376" s="43"/>
      <c r="J376" s="43"/>
      <c r="K376" s="52"/>
      <c r="L376" s="43"/>
      <c r="M376" s="43"/>
      <c r="N376" s="53"/>
      <c r="O376" s="53"/>
      <c r="P376" s="43"/>
      <c r="Q376" s="43"/>
      <c r="R376" s="43"/>
      <c r="S376" s="43"/>
      <c r="T376" s="43"/>
      <c r="V376" s="43"/>
      <c r="W376" s="43"/>
      <c r="X376" s="43"/>
      <c r="Y376" s="43"/>
      <c r="Z376" s="43"/>
    </row>
    <row r="377" spans="1:26" s="2" customFormat="1" ht="22.5">
      <c r="A377" s="43"/>
      <c r="B377" s="43"/>
      <c r="D377" s="43"/>
      <c r="E377" s="43"/>
      <c r="F377" s="43"/>
      <c r="G377" s="43"/>
      <c r="H377" s="43"/>
      <c r="I377" s="43"/>
      <c r="J377" s="43"/>
      <c r="K377" s="52"/>
      <c r="L377" s="43"/>
      <c r="M377" s="43"/>
      <c r="N377" s="53"/>
      <c r="O377" s="53"/>
      <c r="P377" s="43"/>
      <c r="Q377" s="43"/>
      <c r="R377" s="43"/>
      <c r="S377" s="43"/>
      <c r="T377" s="43"/>
      <c r="V377" s="43"/>
      <c r="W377" s="43"/>
      <c r="X377" s="43"/>
      <c r="Y377" s="43"/>
      <c r="Z377" s="43"/>
    </row>
    <row r="378" spans="1:26" s="2" customFormat="1" ht="22.5">
      <c r="A378" s="43"/>
      <c r="B378" s="43"/>
      <c r="D378" s="43"/>
      <c r="E378" s="43"/>
      <c r="F378" s="43"/>
      <c r="G378" s="43"/>
      <c r="H378" s="43"/>
      <c r="I378" s="43"/>
      <c r="J378" s="43"/>
      <c r="K378" s="52"/>
      <c r="L378" s="43"/>
      <c r="M378" s="43"/>
      <c r="N378" s="53"/>
      <c r="O378" s="53"/>
      <c r="P378" s="43"/>
      <c r="Q378" s="43"/>
      <c r="R378" s="43"/>
      <c r="S378" s="43"/>
      <c r="T378" s="43"/>
      <c r="V378" s="43"/>
      <c r="W378" s="43"/>
      <c r="X378" s="43"/>
      <c r="Y378" s="43"/>
      <c r="Z378" s="43"/>
    </row>
    <row r="379" spans="1:26" s="2" customFormat="1" ht="22.5">
      <c r="A379" s="43"/>
      <c r="B379" s="43"/>
      <c r="D379" s="43"/>
      <c r="E379" s="43"/>
      <c r="F379" s="43"/>
      <c r="G379" s="43"/>
      <c r="H379" s="43"/>
      <c r="I379" s="43"/>
      <c r="J379" s="43"/>
      <c r="K379" s="52"/>
      <c r="L379" s="43"/>
      <c r="M379" s="43"/>
      <c r="N379" s="53"/>
      <c r="O379" s="53"/>
      <c r="P379" s="43"/>
      <c r="Q379" s="43"/>
      <c r="R379" s="43"/>
      <c r="S379" s="43"/>
      <c r="T379" s="43"/>
      <c r="V379" s="43"/>
      <c r="W379" s="43"/>
      <c r="X379" s="43"/>
      <c r="Y379" s="43"/>
      <c r="Z379" s="43"/>
    </row>
    <row r="380" spans="1:26" s="2" customFormat="1" ht="22.5">
      <c r="A380" s="43"/>
      <c r="B380" s="43"/>
      <c r="D380" s="43"/>
      <c r="E380" s="43"/>
      <c r="F380" s="43"/>
      <c r="G380" s="43"/>
      <c r="H380" s="43"/>
      <c r="I380" s="43"/>
      <c r="J380" s="43"/>
      <c r="K380" s="52"/>
      <c r="L380" s="43"/>
      <c r="M380" s="43"/>
      <c r="N380" s="53"/>
      <c r="O380" s="53"/>
      <c r="P380" s="43"/>
      <c r="Q380" s="43"/>
      <c r="R380" s="43"/>
      <c r="S380" s="43"/>
      <c r="T380" s="43"/>
      <c r="V380" s="43"/>
      <c r="W380" s="43"/>
      <c r="X380" s="43"/>
      <c r="Y380" s="43"/>
      <c r="Z380" s="43"/>
    </row>
    <row r="381" spans="1:26" s="2" customFormat="1" ht="22.5">
      <c r="A381" s="43"/>
      <c r="B381" s="43"/>
      <c r="D381" s="43"/>
      <c r="E381" s="43"/>
      <c r="F381" s="43"/>
      <c r="G381" s="43"/>
      <c r="H381" s="43"/>
      <c r="I381" s="43"/>
      <c r="J381" s="43"/>
      <c r="K381" s="52"/>
      <c r="L381" s="43"/>
      <c r="M381" s="43"/>
      <c r="N381" s="53"/>
      <c r="O381" s="53"/>
      <c r="P381" s="43"/>
      <c r="Q381" s="43"/>
      <c r="R381" s="43"/>
      <c r="S381" s="43"/>
      <c r="T381" s="43"/>
      <c r="V381" s="43"/>
      <c r="W381" s="43"/>
      <c r="X381" s="43"/>
      <c r="Y381" s="43"/>
      <c r="Z381" s="43"/>
    </row>
    <row r="382" spans="1:26" s="2" customFormat="1" ht="22.5">
      <c r="A382" s="43"/>
      <c r="B382" s="43"/>
      <c r="D382" s="43"/>
      <c r="E382" s="43"/>
      <c r="F382" s="43"/>
      <c r="G382" s="43"/>
      <c r="H382" s="43"/>
      <c r="I382" s="43"/>
      <c r="J382" s="43"/>
      <c r="K382" s="52"/>
      <c r="L382" s="43"/>
      <c r="M382" s="43"/>
      <c r="N382" s="53"/>
      <c r="O382" s="53"/>
      <c r="P382" s="43"/>
      <c r="Q382" s="43"/>
      <c r="R382" s="43"/>
      <c r="S382" s="43"/>
      <c r="T382" s="43"/>
      <c r="V382" s="43"/>
      <c r="W382" s="43"/>
      <c r="X382" s="43"/>
      <c r="Y382" s="43"/>
      <c r="Z382" s="43"/>
    </row>
    <row r="383" spans="1:26" s="2" customFormat="1" ht="22.5">
      <c r="A383" s="43"/>
      <c r="B383" s="43"/>
      <c r="D383" s="43"/>
      <c r="E383" s="43"/>
      <c r="F383" s="43"/>
      <c r="G383" s="43"/>
      <c r="H383" s="43"/>
      <c r="I383" s="43"/>
      <c r="J383" s="43"/>
      <c r="K383" s="52"/>
      <c r="L383" s="43"/>
      <c r="M383" s="43"/>
      <c r="N383" s="53"/>
      <c r="O383" s="53"/>
      <c r="P383" s="43"/>
      <c r="Q383" s="43"/>
      <c r="R383" s="43"/>
      <c r="S383" s="43"/>
      <c r="T383" s="43"/>
      <c r="V383" s="43"/>
      <c r="W383" s="43"/>
      <c r="X383" s="43"/>
      <c r="Y383" s="43"/>
      <c r="Z383" s="43"/>
    </row>
    <row r="384" spans="1:26" s="2" customFormat="1" ht="22.5">
      <c r="A384" s="43"/>
      <c r="B384" s="43"/>
      <c r="D384" s="43"/>
      <c r="E384" s="43"/>
      <c r="F384" s="43"/>
      <c r="G384" s="43"/>
      <c r="H384" s="43"/>
      <c r="I384" s="43"/>
      <c r="J384" s="43"/>
      <c r="K384" s="52"/>
      <c r="L384" s="43"/>
      <c r="M384" s="43"/>
      <c r="N384" s="53"/>
      <c r="O384" s="53"/>
      <c r="P384" s="43"/>
      <c r="Q384" s="43"/>
      <c r="R384" s="43"/>
      <c r="S384" s="43"/>
      <c r="T384" s="43"/>
      <c r="V384" s="43"/>
      <c r="W384" s="43"/>
      <c r="X384" s="43"/>
      <c r="Y384" s="43"/>
      <c r="Z384" s="43"/>
    </row>
    <row r="385" spans="1:26" s="2" customFormat="1" ht="22.5">
      <c r="A385" s="43"/>
      <c r="B385" s="43"/>
      <c r="D385" s="43"/>
      <c r="E385" s="43"/>
      <c r="F385" s="43"/>
      <c r="G385" s="43"/>
      <c r="H385" s="43"/>
      <c r="I385" s="43"/>
      <c r="J385" s="43"/>
      <c r="K385" s="52"/>
      <c r="L385" s="43"/>
      <c r="M385" s="43"/>
      <c r="N385" s="53"/>
      <c r="O385" s="53"/>
      <c r="P385" s="43"/>
      <c r="Q385" s="43"/>
      <c r="R385" s="43"/>
      <c r="S385" s="43"/>
      <c r="T385" s="43"/>
      <c r="V385" s="43"/>
      <c r="W385" s="43"/>
      <c r="X385" s="43"/>
      <c r="Y385" s="43"/>
      <c r="Z385" s="43"/>
    </row>
    <row r="386" spans="1:26" s="2" customFormat="1" ht="22.5">
      <c r="A386" s="43"/>
      <c r="B386" s="43"/>
      <c r="D386" s="43"/>
      <c r="E386" s="43"/>
      <c r="F386" s="43"/>
      <c r="G386" s="43"/>
      <c r="H386" s="43"/>
      <c r="I386" s="43"/>
      <c r="J386" s="43"/>
      <c r="K386" s="52"/>
      <c r="L386" s="43"/>
      <c r="M386" s="43"/>
      <c r="N386" s="53"/>
      <c r="O386" s="53"/>
      <c r="P386" s="43"/>
      <c r="Q386" s="43"/>
      <c r="R386" s="43"/>
      <c r="S386" s="43"/>
      <c r="T386" s="43"/>
      <c r="V386" s="43"/>
      <c r="W386" s="43"/>
      <c r="X386" s="43"/>
      <c r="Y386" s="43"/>
      <c r="Z386" s="43"/>
    </row>
    <row r="387" spans="1:26" s="2" customFormat="1" ht="22.5">
      <c r="A387" s="43"/>
      <c r="B387" s="43"/>
      <c r="D387" s="43"/>
      <c r="E387" s="43"/>
      <c r="F387" s="43"/>
      <c r="G387" s="43"/>
      <c r="H387" s="43"/>
      <c r="I387" s="43"/>
      <c r="J387" s="43"/>
      <c r="K387" s="52"/>
      <c r="L387" s="43"/>
      <c r="M387" s="43"/>
      <c r="N387" s="53"/>
      <c r="O387" s="53"/>
      <c r="P387" s="43"/>
      <c r="Q387" s="43"/>
      <c r="R387" s="43"/>
      <c r="S387" s="43"/>
      <c r="T387" s="43"/>
      <c r="V387" s="43"/>
      <c r="W387" s="43"/>
      <c r="X387" s="43"/>
      <c r="Y387" s="43"/>
      <c r="Z387" s="43"/>
    </row>
    <row r="388" spans="1:26" s="2" customFormat="1" ht="22.5">
      <c r="A388" s="43"/>
      <c r="B388" s="43"/>
      <c r="D388" s="43"/>
      <c r="E388" s="43"/>
      <c r="F388" s="43"/>
      <c r="G388" s="43"/>
      <c r="H388" s="43"/>
      <c r="I388" s="43"/>
      <c r="J388" s="43"/>
      <c r="K388" s="52"/>
      <c r="L388" s="43"/>
      <c r="M388" s="43"/>
      <c r="N388" s="53"/>
      <c r="O388" s="53"/>
      <c r="P388" s="43"/>
      <c r="Q388" s="43"/>
      <c r="R388" s="43"/>
      <c r="S388" s="43"/>
      <c r="T388" s="43"/>
      <c r="V388" s="43"/>
      <c r="W388" s="43"/>
      <c r="X388" s="43"/>
      <c r="Y388" s="43"/>
      <c r="Z388" s="43"/>
    </row>
    <row r="389" spans="1:26" s="2" customFormat="1" ht="22.5">
      <c r="A389" s="43"/>
      <c r="B389" s="43"/>
      <c r="D389" s="43"/>
      <c r="E389" s="43"/>
      <c r="F389" s="43"/>
      <c r="G389" s="43"/>
      <c r="H389" s="43"/>
      <c r="I389" s="43"/>
      <c r="J389" s="43"/>
      <c r="K389" s="52"/>
      <c r="L389" s="43"/>
      <c r="M389" s="43"/>
      <c r="N389" s="53"/>
      <c r="O389" s="53"/>
      <c r="P389" s="43"/>
      <c r="Q389" s="43"/>
      <c r="R389" s="43"/>
      <c r="S389" s="43"/>
      <c r="T389" s="43"/>
      <c r="V389" s="43"/>
      <c r="W389" s="43"/>
      <c r="X389" s="43"/>
      <c r="Y389" s="43"/>
      <c r="Z389" s="43"/>
    </row>
    <row r="390" spans="1:26" s="2" customFormat="1" ht="22.5">
      <c r="A390" s="43"/>
      <c r="B390" s="43"/>
      <c r="D390" s="43"/>
      <c r="E390" s="43"/>
      <c r="F390" s="43"/>
      <c r="G390" s="43"/>
      <c r="H390" s="43"/>
      <c r="I390" s="43"/>
      <c r="J390" s="43"/>
      <c r="K390" s="52"/>
      <c r="L390" s="43"/>
      <c r="M390" s="43"/>
      <c r="N390" s="53"/>
      <c r="O390" s="53"/>
      <c r="P390" s="43"/>
      <c r="Q390" s="43"/>
      <c r="R390" s="43"/>
      <c r="S390" s="43"/>
      <c r="T390" s="43"/>
      <c r="V390" s="43"/>
      <c r="W390" s="43"/>
      <c r="X390" s="43"/>
      <c r="Y390" s="43"/>
      <c r="Z390" s="43"/>
    </row>
    <row r="391" spans="1:26" s="2" customFormat="1" ht="22.5">
      <c r="A391" s="43"/>
      <c r="B391" s="43"/>
      <c r="D391" s="43"/>
      <c r="E391" s="43"/>
      <c r="F391" s="43"/>
      <c r="G391" s="43"/>
      <c r="H391" s="43"/>
      <c r="I391" s="43"/>
      <c r="J391" s="43"/>
      <c r="K391" s="52"/>
      <c r="L391" s="43"/>
      <c r="M391" s="43"/>
      <c r="N391" s="53"/>
      <c r="O391" s="53"/>
      <c r="P391" s="43"/>
      <c r="Q391" s="43"/>
      <c r="R391" s="43"/>
      <c r="S391" s="43"/>
      <c r="T391" s="43"/>
      <c r="V391" s="43"/>
      <c r="W391" s="43"/>
      <c r="X391" s="43"/>
      <c r="Y391" s="43"/>
      <c r="Z391" s="43"/>
    </row>
    <row r="392" spans="1:26" s="2" customFormat="1" ht="22.5">
      <c r="A392" s="43"/>
      <c r="B392" s="43"/>
      <c r="D392" s="43"/>
      <c r="E392" s="43"/>
      <c r="F392" s="43"/>
      <c r="G392" s="43"/>
      <c r="H392" s="43"/>
      <c r="I392" s="43"/>
      <c r="J392" s="43"/>
      <c r="K392" s="52"/>
      <c r="L392" s="43"/>
      <c r="M392" s="43"/>
      <c r="N392" s="53"/>
      <c r="O392" s="53"/>
      <c r="P392" s="43"/>
      <c r="Q392" s="43"/>
      <c r="R392" s="43"/>
      <c r="S392" s="43"/>
      <c r="T392" s="43"/>
      <c r="V392" s="43"/>
      <c r="W392" s="43"/>
      <c r="X392" s="43"/>
      <c r="Y392" s="43"/>
      <c r="Z392" s="43"/>
    </row>
    <row r="393" spans="1:26" s="2" customFormat="1" ht="22.5">
      <c r="A393" s="43"/>
      <c r="B393" s="43"/>
      <c r="D393" s="43"/>
      <c r="E393" s="43"/>
      <c r="F393" s="43"/>
      <c r="G393" s="43"/>
      <c r="H393" s="43"/>
      <c r="I393" s="43"/>
      <c r="J393" s="43"/>
      <c r="K393" s="52"/>
      <c r="L393" s="43"/>
      <c r="M393" s="43"/>
      <c r="N393" s="53"/>
      <c r="O393" s="53"/>
      <c r="P393" s="43"/>
      <c r="Q393" s="43"/>
      <c r="R393" s="43"/>
      <c r="S393" s="43"/>
      <c r="T393" s="43"/>
      <c r="V393" s="43"/>
      <c r="W393" s="43"/>
      <c r="X393" s="43"/>
      <c r="Y393" s="43"/>
      <c r="Z393" s="43"/>
    </row>
    <row r="394" spans="1:26" s="2" customFormat="1" ht="22.5">
      <c r="A394" s="43"/>
      <c r="B394" s="43"/>
      <c r="D394" s="43"/>
      <c r="E394" s="43"/>
      <c r="F394" s="43"/>
      <c r="G394" s="43"/>
      <c r="H394" s="43"/>
      <c r="I394" s="43"/>
      <c r="J394" s="43"/>
      <c r="K394" s="52"/>
      <c r="L394" s="43"/>
      <c r="M394" s="43"/>
      <c r="N394" s="53"/>
      <c r="O394" s="53"/>
      <c r="P394" s="43"/>
      <c r="Q394" s="43"/>
      <c r="R394" s="43"/>
      <c r="S394" s="43"/>
      <c r="T394" s="43"/>
      <c r="V394" s="43"/>
      <c r="W394" s="43"/>
      <c r="X394" s="43"/>
      <c r="Y394" s="43"/>
      <c r="Z394" s="43"/>
    </row>
    <row r="395" spans="1:26" s="2" customFormat="1" ht="22.5">
      <c r="A395" s="43"/>
      <c r="B395" s="43"/>
      <c r="D395" s="43"/>
      <c r="E395" s="43"/>
      <c r="F395" s="43"/>
      <c r="G395" s="43"/>
      <c r="H395" s="43"/>
      <c r="I395" s="43"/>
      <c r="J395" s="43"/>
      <c r="K395" s="52"/>
      <c r="L395" s="43"/>
      <c r="M395" s="43"/>
      <c r="N395" s="53"/>
      <c r="O395" s="53"/>
      <c r="P395" s="43"/>
      <c r="Q395" s="43"/>
      <c r="R395" s="43"/>
      <c r="S395" s="43"/>
      <c r="T395" s="43"/>
      <c r="V395" s="43"/>
      <c r="W395" s="43"/>
      <c r="X395" s="43"/>
      <c r="Y395" s="43"/>
      <c r="Z395" s="43"/>
    </row>
    <row r="396" spans="1:26" s="2" customFormat="1" ht="22.5">
      <c r="A396" s="43"/>
      <c r="B396" s="43"/>
      <c r="D396" s="43"/>
      <c r="E396" s="43"/>
      <c r="F396" s="43"/>
      <c r="G396" s="43"/>
      <c r="H396" s="43"/>
      <c r="I396" s="43"/>
      <c r="J396" s="43"/>
      <c r="K396" s="52"/>
      <c r="L396" s="43"/>
      <c r="M396" s="43"/>
      <c r="N396" s="53"/>
      <c r="O396" s="53"/>
      <c r="P396" s="43"/>
      <c r="Q396" s="43"/>
      <c r="R396" s="43"/>
      <c r="S396" s="43"/>
      <c r="T396" s="43"/>
      <c r="V396" s="43"/>
      <c r="W396" s="43"/>
      <c r="X396" s="43"/>
      <c r="Y396" s="43"/>
      <c r="Z396" s="43"/>
    </row>
    <row r="397" spans="1:26" s="2" customFormat="1" ht="22.5">
      <c r="A397" s="43"/>
      <c r="B397" s="43"/>
      <c r="D397" s="43"/>
      <c r="E397" s="43"/>
      <c r="F397" s="43"/>
      <c r="G397" s="43"/>
      <c r="H397" s="43"/>
      <c r="I397" s="43"/>
      <c r="J397" s="43"/>
      <c r="K397" s="52"/>
      <c r="L397" s="43"/>
      <c r="M397" s="43"/>
      <c r="N397" s="53"/>
      <c r="O397" s="53"/>
      <c r="P397" s="43"/>
      <c r="Q397" s="43"/>
      <c r="R397" s="43"/>
      <c r="S397" s="43"/>
      <c r="T397" s="43"/>
      <c r="V397" s="43"/>
      <c r="W397" s="43"/>
      <c r="X397" s="43"/>
      <c r="Y397" s="43"/>
      <c r="Z397" s="43"/>
    </row>
    <row r="398" spans="1:26" s="2" customFormat="1" ht="22.5">
      <c r="A398" s="43"/>
      <c r="B398" s="43"/>
      <c r="D398" s="43"/>
      <c r="E398" s="43"/>
      <c r="F398" s="43"/>
      <c r="G398" s="43"/>
      <c r="H398" s="43"/>
      <c r="I398" s="43"/>
      <c r="J398" s="43"/>
      <c r="K398" s="52"/>
      <c r="L398" s="43"/>
      <c r="M398" s="43"/>
      <c r="N398" s="53"/>
      <c r="O398" s="53"/>
      <c r="P398" s="43"/>
      <c r="Q398" s="43"/>
      <c r="R398" s="43"/>
      <c r="S398" s="43"/>
      <c r="T398" s="43"/>
      <c r="V398" s="43"/>
      <c r="W398" s="43"/>
      <c r="X398" s="43"/>
      <c r="Y398" s="43"/>
      <c r="Z398" s="43"/>
    </row>
    <row r="399" spans="1:26" s="2" customFormat="1" ht="22.5">
      <c r="A399" s="43"/>
      <c r="B399" s="43"/>
      <c r="D399" s="43"/>
      <c r="E399" s="43"/>
      <c r="F399" s="43"/>
      <c r="G399" s="43"/>
      <c r="H399" s="43"/>
      <c r="I399" s="43"/>
      <c r="J399" s="43"/>
      <c r="K399" s="52"/>
      <c r="L399" s="43"/>
      <c r="M399" s="43"/>
      <c r="N399" s="53"/>
      <c r="O399" s="53"/>
      <c r="P399" s="43"/>
      <c r="Q399" s="43"/>
      <c r="R399" s="43"/>
      <c r="S399" s="43"/>
      <c r="T399" s="43"/>
      <c r="V399" s="43"/>
      <c r="W399" s="43"/>
      <c r="X399" s="43"/>
      <c r="Y399" s="43"/>
      <c r="Z399" s="43"/>
    </row>
    <row r="400" spans="1:26" s="2" customFormat="1" ht="22.5">
      <c r="A400" s="43"/>
      <c r="B400" s="43"/>
      <c r="D400" s="43"/>
      <c r="E400" s="43"/>
      <c r="F400" s="43"/>
      <c r="G400" s="43"/>
      <c r="H400" s="43"/>
      <c r="I400" s="43"/>
      <c r="J400" s="43"/>
      <c r="K400" s="52"/>
      <c r="L400" s="43"/>
      <c r="M400" s="43"/>
      <c r="N400" s="53"/>
      <c r="O400" s="53"/>
      <c r="P400" s="43"/>
      <c r="Q400" s="43"/>
      <c r="R400" s="43"/>
      <c r="S400" s="43"/>
      <c r="T400" s="43"/>
      <c r="V400" s="43"/>
      <c r="W400" s="43"/>
      <c r="X400" s="43"/>
      <c r="Y400" s="43"/>
      <c r="Z400" s="43"/>
    </row>
    <row r="401" spans="1:26" s="2" customFormat="1" ht="22.5">
      <c r="A401" s="43"/>
      <c r="B401" s="43"/>
      <c r="D401" s="43"/>
      <c r="E401" s="43"/>
      <c r="F401" s="43"/>
      <c r="G401" s="43"/>
      <c r="H401" s="43"/>
      <c r="I401" s="43"/>
      <c r="J401" s="43"/>
      <c r="K401" s="52"/>
      <c r="L401" s="43"/>
      <c r="M401" s="43"/>
      <c r="N401" s="53"/>
      <c r="O401" s="53"/>
      <c r="P401" s="43"/>
      <c r="Q401" s="43"/>
      <c r="R401" s="43"/>
      <c r="S401" s="43"/>
      <c r="T401" s="43"/>
      <c r="V401" s="43"/>
      <c r="W401" s="43"/>
      <c r="X401" s="43"/>
      <c r="Y401" s="43"/>
      <c r="Z401" s="43"/>
    </row>
    <row r="402" spans="1:26" s="2" customFormat="1" ht="22.5">
      <c r="A402" s="43"/>
      <c r="B402" s="43"/>
      <c r="D402" s="43"/>
      <c r="E402" s="43"/>
      <c r="F402" s="43"/>
      <c r="G402" s="43"/>
      <c r="H402" s="43"/>
      <c r="I402" s="43"/>
      <c r="J402" s="43"/>
      <c r="K402" s="52"/>
      <c r="L402" s="43"/>
      <c r="M402" s="43"/>
      <c r="N402" s="53"/>
      <c r="O402" s="53"/>
      <c r="P402" s="43"/>
      <c r="Q402" s="43"/>
      <c r="R402" s="43"/>
      <c r="S402" s="43"/>
      <c r="T402" s="43"/>
      <c r="V402" s="43"/>
      <c r="W402" s="43"/>
      <c r="X402" s="43"/>
      <c r="Y402" s="43"/>
      <c r="Z402" s="43"/>
    </row>
    <row r="403" spans="1:26" s="2" customFormat="1" ht="22.5">
      <c r="A403" s="43"/>
      <c r="B403" s="43"/>
      <c r="D403" s="43"/>
      <c r="E403" s="43"/>
      <c r="F403" s="43"/>
      <c r="G403" s="43"/>
      <c r="H403" s="43"/>
      <c r="I403" s="43"/>
      <c r="J403" s="43"/>
      <c r="K403" s="52"/>
      <c r="L403" s="43"/>
      <c r="M403" s="43"/>
      <c r="N403" s="53"/>
      <c r="O403" s="53"/>
      <c r="P403" s="43"/>
      <c r="Q403" s="43"/>
      <c r="R403" s="43"/>
      <c r="S403" s="43"/>
      <c r="T403" s="43"/>
      <c r="V403" s="43"/>
      <c r="W403" s="43"/>
      <c r="X403" s="43"/>
      <c r="Y403" s="43"/>
      <c r="Z403" s="43"/>
    </row>
    <row r="404" spans="1:26" s="2" customFormat="1" ht="22.5">
      <c r="A404" s="43"/>
      <c r="B404" s="43"/>
      <c r="D404" s="43"/>
      <c r="E404" s="43"/>
      <c r="F404" s="43"/>
      <c r="G404" s="43"/>
      <c r="H404" s="43"/>
      <c r="I404" s="43"/>
      <c r="J404" s="43"/>
      <c r="K404" s="52"/>
      <c r="L404" s="43"/>
      <c r="M404" s="43"/>
      <c r="N404" s="53"/>
      <c r="O404" s="53"/>
      <c r="P404" s="43"/>
      <c r="Q404" s="43"/>
      <c r="R404" s="43"/>
      <c r="S404" s="43"/>
      <c r="T404" s="43"/>
      <c r="V404" s="43"/>
      <c r="W404" s="43"/>
      <c r="X404" s="43"/>
      <c r="Y404" s="43"/>
      <c r="Z404" s="43"/>
    </row>
    <row r="405" spans="1:26" s="2" customFormat="1" ht="22.5">
      <c r="A405" s="43"/>
      <c r="B405" s="43"/>
      <c r="D405" s="43"/>
      <c r="E405" s="43"/>
      <c r="F405" s="43"/>
      <c r="G405" s="43"/>
      <c r="H405" s="43"/>
      <c r="I405" s="43"/>
      <c r="J405" s="43"/>
      <c r="K405" s="52"/>
      <c r="L405" s="43"/>
      <c r="M405" s="43"/>
      <c r="N405" s="53"/>
      <c r="O405" s="53"/>
      <c r="P405" s="43"/>
      <c r="Q405" s="43"/>
      <c r="R405" s="43"/>
      <c r="S405" s="43"/>
      <c r="T405" s="43"/>
      <c r="V405" s="43"/>
      <c r="W405" s="43"/>
      <c r="X405" s="43"/>
      <c r="Y405" s="43"/>
      <c r="Z405" s="43"/>
    </row>
    <row r="406" spans="1:26" s="2" customFormat="1" ht="22.5">
      <c r="A406" s="43"/>
      <c r="B406" s="43"/>
      <c r="D406" s="43"/>
      <c r="E406" s="43"/>
      <c r="F406" s="43"/>
      <c r="G406" s="43"/>
      <c r="H406" s="43"/>
      <c r="I406" s="43"/>
      <c r="J406" s="43"/>
      <c r="K406" s="52"/>
      <c r="L406" s="43"/>
      <c r="M406" s="43"/>
      <c r="N406" s="53"/>
      <c r="O406" s="53"/>
      <c r="P406" s="43"/>
      <c r="Q406" s="43"/>
      <c r="R406" s="43"/>
      <c r="S406" s="43"/>
      <c r="T406" s="43"/>
      <c r="V406" s="43"/>
      <c r="W406" s="43"/>
      <c r="X406" s="43"/>
      <c r="Y406" s="43"/>
      <c r="Z406" s="43"/>
    </row>
    <row r="407" spans="1:26" s="2" customFormat="1" ht="22.5">
      <c r="A407" s="43"/>
      <c r="B407" s="43"/>
      <c r="D407" s="43"/>
      <c r="E407" s="43"/>
      <c r="F407" s="43"/>
      <c r="G407" s="43"/>
      <c r="H407" s="43"/>
      <c r="I407" s="43"/>
      <c r="J407" s="43"/>
      <c r="K407" s="52"/>
      <c r="L407" s="43"/>
      <c r="M407" s="43"/>
      <c r="N407" s="53"/>
      <c r="O407" s="53"/>
      <c r="P407" s="43"/>
      <c r="Q407" s="43"/>
      <c r="R407" s="43"/>
      <c r="S407" s="43"/>
      <c r="T407" s="43"/>
      <c r="V407" s="43"/>
      <c r="W407" s="43"/>
      <c r="X407" s="43"/>
      <c r="Y407" s="43"/>
      <c r="Z407" s="43"/>
    </row>
    <row r="408" spans="1:26" s="2" customFormat="1" ht="22.5">
      <c r="A408" s="43"/>
      <c r="B408" s="43"/>
      <c r="D408" s="43"/>
      <c r="E408" s="43"/>
      <c r="F408" s="43"/>
      <c r="G408" s="43"/>
      <c r="H408" s="43"/>
      <c r="I408" s="43"/>
      <c r="J408" s="43"/>
      <c r="K408" s="52"/>
      <c r="L408" s="43"/>
      <c r="M408" s="43"/>
      <c r="N408" s="53"/>
      <c r="O408" s="53"/>
      <c r="P408" s="43"/>
      <c r="Q408" s="43"/>
      <c r="R408" s="43"/>
      <c r="S408" s="43"/>
      <c r="T408" s="43"/>
      <c r="V408" s="43"/>
      <c r="W408" s="43"/>
      <c r="X408" s="43"/>
      <c r="Y408" s="43"/>
      <c r="Z408" s="43"/>
    </row>
    <row r="409" spans="1:26" s="2" customFormat="1" ht="22.5">
      <c r="A409" s="43"/>
      <c r="B409" s="43"/>
      <c r="D409" s="43"/>
      <c r="E409" s="43"/>
      <c r="F409" s="43"/>
      <c r="G409" s="43"/>
      <c r="H409" s="43"/>
      <c r="I409" s="43"/>
      <c r="J409" s="43"/>
      <c r="K409" s="52"/>
      <c r="L409" s="43"/>
      <c r="M409" s="43"/>
      <c r="N409" s="53"/>
      <c r="O409" s="53"/>
      <c r="P409" s="43"/>
      <c r="Q409" s="43"/>
      <c r="R409" s="43"/>
      <c r="S409" s="43"/>
      <c r="T409" s="43"/>
      <c r="V409" s="43"/>
      <c r="W409" s="43"/>
      <c r="X409" s="43"/>
      <c r="Y409" s="43"/>
      <c r="Z409" s="43"/>
    </row>
    <row r="410" spans="1:26" s="2" customFormat="1" ht="22.5">
      <c r="A410" s="43"/>
      <c r="B410" s="43"/>
      <c r="D410" s="43"/>
      <c r="E410" s="43"/>
      <c r="F410" s="43"/>
      <c r="G410" s="43"/>
      <c r="H410" s="43"/>
      <c r="I410" s="43"/>
      <c r="J410" s="43"/>
      <c r="K410" s="52"/>
      <c r="L410" s="43"/>
      <c r="M410" s="43"/>
      <c r="N410" s="53"/>
      <c r="O410" s="53"/>
      <c r="P410" s="43"/>
      <c r="Q410" s="43"/>
      <c r="R410" s="43"/>
      <c r="S410" s="43"/>
      <c r="T410" s="43"/>
      <c r="V410" s="43"/>
      <c r="W410" s="43"/>
      <c r="X410" s="43"/>
      <c r="Y410" s="43"/>
      <c r="Z410" s="43"/>
    </row>
    <row r="411" spans="1:26" s="2" customFormat="1" ht="22.5">
      <c r="A411" s="43"/>
      <c r="B411" s="43"/>
      <c r="D411" s="43"/>
      <c r="E411" s="43"/>
      <c r="F411" s="43"/>
      <c r="G411" s="43"/>
      <c r="H411" s="43"/>
      <c r="I411" s="43"/>
      <c r="J411" s="43"/>
      <c r="K411" s="52"/>
      <c r="L411" s="43"/>
      <c r="M411" s="43"/>
      <c r="N411" s="53"/>
      <c r="O411" s="53"/>
      <c r="P411" s="43"/>
      <c r="Q411" s="43"/>
      <c r="R411" s="43"/>
      <c r="S411" s="43"/>
      <c r="T411" s="43"/>
      <c r="V411" s="43"/>
      <c r="W411" s="43"/>
      <c r="X411" s="43"/>
      <c r="Y411" s="43"/>
      <c r="Z411" s="43"/>
    </row>
    <row r="412" spans="1:26" s="2" customFormat="1" ht="22.5">
      <c r="A412" s="43"/>
      <c r="B412" s="43"/>
      <c r="D412" s="43"/>
      <c r="E412" s="43"/>
      <c r="F412" s="43"/>
      <c r="G412" s="43"/>
      <c r="H412" s="43"/>
      <c r="I412" s="43"/>
      <c r="J412" s="43"/>
      <c r="K412" s="52"/>
      <c r="L412" s="43"/>
      <c r="M412" s="43"/>
      <c r="N412" s="53"/>
      <c r="O412" s="53"/>
      <c r="P412" s="43"/>
      <c r="Q412" s="43"/>
      <c r="R412" s="43"/>
      <c r="S412" s="43"/>
      <c r="T412" s="43"/>
      <c r="V412" s="43"/>
      <c r="W412" s="43"/>
      <c r="X412" s="43"/>
      <c r="Y412" s="43"/>
      <c r="Z412" s="43"/>
    </row>
    <row r="413" spans="1:26" s="2" customFormat="1" ht="22.5">
      <c r="A413" s="43"/>
      <c r="B413" s="43"/>
      <c r="D413" s="43"/>
      <c r="E413" s="43"/>
      <c r="F413" s="43"/>
      <c r="G413" s="43"/>
      <c r="H413" s="43"/>
      <c r="I413" s="43"/>
      <c r="J413" s="43"/>
      <c r="K413" s="52"/>
      <c r="L413" s="43"/>
      <c r="M413" s="43"/>
      <c r="N413" s="53"/>
      <c r="O413" s="53"/>
      <c r="P413" s="43"/>
      <c r="Q413" s="43"/>
      <c r="R413" s="43"/>
      <c r="S413" s="43"/>
      <c r="T413" s="43"/>
      <c r="V413" s="43"/>
      <c r="W413" s="43"/>
      <c r="X413" s="43"/>
      <c r="Y413" s="43"/>
      <c r="Z413" s="43"/>
    </row>
    <row r="414" spans="1:26" s="2" customFormat="1" ht="22.5">
      <c r="A414" s="43"/>
      <c r="B414" s="43"/>
      <c r="D414" s="43"/>
      <c r="E414" s="43"/>
      <c r="F414" s="43"/>
      <c r="G414" s="43"/>
      <c r="H414" s="43"/>
      <c r="I414" s="43"/>
      <c r="J414" s="43"/>
      <c r="K414" s="52"/>
      <c r="L414" s="43"/>
      <c r="M414" s="43"/>
      <c r="N414" s="53"/>
      <c r="O414" s="53"/>
      <c r="P414" s="43"/>
      <c r="Q414" s="43"/>
      <c r="R414" s="43"/>
      <c r="S414" s="43"/>
      <c r="T414" s="43"/>
      <c r="V414" s="43"/>
      <c r="W414" s="43"/>
      <c r="X414" s="43"/>
      <c r="Y414" s="43"/>
      <c r="Z414" s="43"/>
    </row>
    <row r="415" spans="1:26" s="2" customFormat="1" ht="22.5">
      <c r="A415" s="43"/>
      <c r="B415" s="43"/>
      <c r="D415" s="43"/>
      <c r="E415" s="43"/>
      <c r="F415" s="43"/>
      <c r="G415" s="43"/>
      <c r="H415" s="43"/>
      <c r="I415" s="43"/>
      <c r="J415" s="43"/>
      <c r="K415" s="52"/>
      <c r="L415" s="43"/>
      <c r="M415" s="43"/>
      <c r="N415" s="53"/>
      <c r="O415" s="53"/>
      <c r="P415" s="43"/>
      <c r="Q415" s="43"/>
      <c r="R415" s="43"/>
      <c r="S415" s="43"/>
      <c r="T415" s="43"/>
      <c r="V415" s="43"/>
      <c r="W415" s="43"/>
      <c r="X415" s="43"/>
      <c r="Y415" s="43"/>
      <c r="Z415" s="43"/>
    </row>
    <row r="416" spans="1:26" s="2" customFormat="1" ht="22.5">
      <c r="A416" s="43"/>
      <c r="B416" s="43"/>
      <c r="D416" s="43"/>
      <c r="E416" s="43"/>
      <c r="F416" s="43"/>
      <c r="G416" s="43"/>
      <c r="H416" s="43"/>
      <c r="I416" s="43"/>
      <c r="J416" s="43"/>
      <c r="K416" s="52"/>
      <c r="L416" s="43"/>
      <c r="M416" s="43"/>
      <c r="N416" s="53"/>
      <c r="O416" s="53"/>
      <c r="P416" s="43"/>
      <c r="Q416" s="43"/>
      <c r="R416" s="43"/>
      <c r="S416" s="43"/>
      <c r="T416" s="43"/>
      <c r="V416" s="43"/>
      <c r="W416" s="43"/>
      <c r="X416" s="43"/>
      <c r="Y416" s="43"/>
      <c r="Z416" s="43"/>
    </row>
    <row r="417" spans="1:26" s="2" customFormat="1" ht="22.5">
      <c r="A417" s="43"/>
      <c r="B417" s="43"/>
      <c r="D417" s="43"/>
      <c r="E417" s="43"/>
      <c r="F417" s="43"/>
      <c r="G417" s="43"/>
      <c r="H417" s="43"/>
      <c r="I417" s="43"/>
      <c r="J417" s="43"/>
      <c r="K417" s="52"/>
      <c r="L417" s="43"/>
      <c r="M417" s="43"/>
      <c r="N417" s="53"/>
      <c r="O417" s="53"/>
      <c r="P417" s="43"/>
      <c r="Q417" s="43"/>
      <c r="R417" s="43"/>
      <c r="S417" s="43"/>
      <c r="T417" s="43"/>
      <c r="V417" s="43"/>
      <c r="W417" s="43"/>
      <c r="X417" s="43"/>
      <c r="Y417" s="43"/>
      <c r="Z417" s="43"/>
    </row>
    <row r="418" spans="1:26" s="2" customFormat="1" ht="22.5">
      <c r="A418" s="43"/>
      <c r="B418" s="43"/>
      <c r="D418" s="43"/>
      <c r="E418" s="43"/>
      <c r="F418" s="43"/>
      <c r="G418" s="43"/>
      <c r="H418" s="43"/>
      <c r="I418" s="43"/>
      <c r="J418" s="43"/>
      <c r="K418" s="52"/>
      <c r="L418" s="43"/>
      <c r="M418" s="43"/>
      <c r="N418" s="53"/>
      <c r="O418" s="53"/>
      <c r="P418" s="43"/>
      <c r="Q418" s="43"/>
      <c r="R418" s="43"/>
      <c r="S418" s="43"/>
      <c r="T418" s="43"/>
      <c r="V418" s="43"/>
      <c r="W418" s="43"/>
      <c r="X418" s="43"/>
      <c r="Y418" s="43"/>
      <c r="Z418" s="43"/>
    </row>
    <row r="419" spans="1:26" s="2" customFormat="1" ht="22.5">
      <c r="A419" s="43"/>
      <c r="B419" s="43"/>
      <c r="D419" s="43"/>
      <c r="E419" s="43"/>
      <c r="F419" s="43"/>
      <c r="G419" s="43"/>
      <c r="H419" s="43"/>
      <c r="I419" s="43"/>
      <c r="J419" s="43"/>
      <c r="K419" s="52"/>
      <c r="L419" s="43"/>
      <c r="M419" s="43"/>
      <c r="N419" s="53"/>
      <c r="O419" s="53"/>
      <c r="P419" s="43"/>
      <c r="Q419" s="43"/>
      <c r="R419" s="43"/>
      <c r="S419" s="43"/>
      <c r="T419" s="43"/>
      <c r="V419" s="43"/>
      <c r="W419" s="43"/>
      <c r="X419" s="43"/>
      <c r="Y419" s="43"/>
      <c r="Z419" s="43"/>
    </row>
    <row r="420" spans="1:26" s="2" customFormat="1" ht="22.5">
      <c r="A420" s="43"/>
      <c r="B420" s="43"/>
      <c r="D420" s="43"/>
      <c r="E420" s="43"/>
      <c r="F420" s="43"/>
      <c r="G420" s="43"/>
      <c r="H420" s="43"/>
      <c r="I420" s="43"/>
      <c r="J420" s="43"/>
      <c r="K420" s="52"/>
      <c r="L420" s="43"/>
      <c r="M420" s="43"/>
      <c r="N420" s="53"/>
      <c r="O420" s="53"/>
      <c r="P420" s="43"/>
      <c r="Q420" s="43"/>
      <c r="R420" s="43"/>
      <c r="S420" s="43"/>
      <c r="T420" s="43"/>
      <c r="V420" s="43"/>
      <c r="W420" s="43"/>
      <c r="X420" s="43"/>
      <c r="Y420" s="43"/>
      <c r="Z420" s="43"/>
    </row>
    <row r="421" spans="1:26" s="2" customFormat="1" ht="22.5">
      <c r="A421" s="43"/>
      <c r="B421" s="43"/>
      <c r="D421" s="43"/>
      <c r="E421" s="43"/>
      <c r="F421" s="43"/>
      <c r="G421" s="43"/>
      <c r="H421" s="43"/>
      <c r="I421" s="43"/>
      <c r="J421" s="43"/>
      <c r="K421" s="52"/>
      <c r="L421" s="43"/>
      <c r="M421" s="43"/>
      <c r="N421" s="53"/>
      <c r="O421" s="53"/>
      <c r="P421" s="43"/>
      <c r="Q421" s="43"/>
      <c r="R421" s="43"/>
      <c r="S421" s="43"/>
      <c r="T421" s="43"/>
      <c r="V421" s="43"/>
      <c r="W421" s="43"/>
      <c r="X421" s="43"/>
      <c r="Y421" s="43"/>
      <c r="Z421" s="43"/>
    </row>
    <row r="422" spans="1:26" s="2" customFormat="1" ht="22.5">
      <c r="A422" s="43"/>
      <c r="B422" s="43"/>
      <c r="D422" s="43"/>
      <c r="E422" s="43"/>
      <c r="F422" s="43"/>
      <c r="G422" s="43"/>
      <c r="H422" s="43"/>
      <c r="I422" s="43"/>
      <c r="J422" s="43"/>
      <c r="K422" s="52"/>
      <c r="L422" s="43"/>
      <c r="M422" s="43"/>
      <c r="N422" s="53"/>
      <c r="O422" s="53"/>
      <c r="P422" s="43"/>
      <c r="Q422" s="43"/>
      <c r="R422" s="43"/>
      <c r="S422" s="43"/>
      <c r="T422" s="43"/>
      <c r="V422" s="43"/>
      <c r="W422" s="43"/>
      <c r="X422" s="43"/>
      <c r="Y422" s="43"/>
      <c r="Z422" s="43"/>
    </row>
    <row r="423" spans="1:26" s="2" customFormat="1" ht="22.5">
      <c r="A423" s="43"/>
      <c r="B423" s="43"/>
      <c r="D423" s="43"/>
      <c r="E423" s="43"/>
      <c r="F423" s="43"/>
      <c r="G423" s="43"/>
      <c r="H423" s="43"/>
      <c r="I423" s="43"/>
      <c r="J423" s="43"/>
      <c r="K423" s="52"/>
      <c r="L423" s="43"/>
      <c r="M423" s="43"/>
      <c r="N423" s="53"/>
      <c r="O423" s="53"/>
      <c r="P423" s="43"/>
      <c r="Q423" s="43"/>
      <c r="R423" s="43"/>
      <c r="S423" s="43"/>
      <c r="T423" s="43"/>
      <c r="V423" s="43"/>
      <c r="W423" s="43"/>
      <c r="X423" s="43"/>
      <c r="Y423" s="43"/>
      <c r="Z423" s="43"/>
    </row>
    <row r="424" spans="1:26" s="2" customFormat="1" ht="22.5">
      <c r="A424" s="43"/>
      <c r="B424" s="43"/>
      <c r="D424" s="43"/>
      <c r="E424" s="43"/>
      <c r="F424" s="43"/>
      <c r="G424" s="43"/>
      <c r="H424" s="43"/>
      <c r="I424" s="43"/>
      <c r="J424" s="43"/>
      <c r="K424" s="52"/>
      <c r="L424" s="43"/>
      <c r="M424" s="43"/>
      <c r="N424" s="53"/>
      <c r="O424" s="53"/>
      <c r="P424" s="43"/>
      <c r="Q424" s="43"/>
      <c r="R424" s="43"/>
      <c r="S424" s="43"/>
      <c r="T424" s="43"/>
      <c r="V424" s="43"/>
      <c r="W424" s="43"/>
      <c r="X424" s="43"/>
      <c r="Y424" s="43"/>
      <c r="Z424" s="43"/>
    </row>
    <row r="425" spans="1:26" s="2" customFormat="1" ht="22.5">
      <c r="A425" s="43"/>
      <c r="B425" s="43"/>
      <c r="D425" s="43"/>
      <c r="E425" s="43"/>
      <c r="F425" s="43"/>
      <c r="G425" s="43"/>
      <c r="H425" s="43"/>
      <c r="I425" s="43"/>
      <c r="J425" s="43"/>
      <c r="K425" s="52"/>
      <c r="L425" s="43"/>
      <c r="M425" s="43"/>
      <c r="N425" s="53"/>
      <c r="O425" s="53"/>
      <c r="P425" s="43"/>
      <c r="Q425" s="43"/>
      <c r="R425" s="43"/>
      <c r="S425" s="43"/>
      <c r="T425" s="43"/>
      <c r="V425" s="43"/>
      <c r="W425" s="43"/>
      <c r="X425" s="43"/>
      <c r="Y425" s="43"/>
      <c r="Z425" s="43"/>
    </row>
    <row r="426" spans="1:26" s="2" customFormat="1" ht="22.5">
      <c r="A426" s="43"/>
      <c r="B426" s="43"/>
      <c r="D426" s="43"/>
      <c r="E426" s="43"/>
      <c r="F426" s="43"/>
      <c r="G426" s="43"/>
      <c r="H426" s="43"/>
      <c r="I426" s="43"/>
      <c r="J426" s="43"/>
      <c r="K426" s="52"/>
      <c r="L426" s="43"/>
      <c r="M426" s="43"/>
      <c r="N426" s="53"/>
      <c r="O426" s="53"/>
      <c r="P426" s="43"/>
      <c r="Q426" s="43"/>
      <c r="R426" s="43"/>
      <c r="S426" s="43"/>
      <c r="T426" s="43"/>
      <c r="V426" s="43"/>
      <c r="W426" s="43"/>
      <c r="X426" s="43"/>
      <c r="Y426" s="43"/>
      <c r="Z426" s="43"/>
    </row>
    <row r="427" spans="1:26" s="2" customFormat="1" ht="22.5">
      <c r="A427" s="43"/>
      <c r="B427" s="43"/>
      <c r="D427" s="43"/>
      <c r="E427" s="43"/>
      <c r="F427" s="43"/>
      <c r="G427" s="43"/>
      <c r="H427" s="43"/>
      <c r="I427" s="43"/>
      <c r="J427" s="43"/>
      <c r="K427" s="52"/>
      <c r="L427" s="43"/>
      <c r="M427" s="43"/>
      <c r="N427" s="53"/>
      <c r="O427" s="53"/>
      <c r="P427" s="43"/>
      <c r="Q427" s="43"/>
      <c r="R427" s="43"/>
      <c r="S427" s="43"/>
      <c r="T427" s="43"/>
      <c r="V427" s="43"/>
      <c r="W427" s="43"/>
      <c r="X427" s="43"/>
      <c r="Y427" s="43"/>
      <c r="Z427" s="43"/>
    </row>
    <row r="428" spans="1:26" s="2" customFormat="1" ht="22.5">
      <c r="A428" s="43"/>
      <c r="B428" s="43"/>
      <c r="D428" s="43"/>
      <c r="E428" s="43"/>
      <c r="F428" s="43"/>
      <c r="G428" s="43"/>
      <c r="H428" s="43"/>
      <c r="I428" s="43"/>
      <c r="J428" s="43"/>
      <c r="K428" s="52"/>
      <c r="L428" s="43"/>
      <c r="M428" s="43"/>
      <c r="N428" s="53"/>
      <c r="O428" s="53"/>
      <c r="P428" s="43"/>
      <c r="Q428" s="43"/>
      <c r="R428" s="43"/>
      <c r="S428" s="43"/>
      <c r="T428" s="43"/>
      <c r="V428" s="43"/>
      <c r="W428" s="43"/>
      <c r="X428" s="43"/>
      <c r="Y428" s="43"/>
      <c r="Z428" s="43"/>
    </row>
    <row r="429" spans="1:26" s="2" customFormat="1" ht="22.5">
      <c r="A429" s="43"/>
      <c r="B429" s="43"/>
      <c r="D429" s="43"/>
      <c r="E429" s="43"/>
      <c r="F429" s="43"/>
      <c r="G429" s="43"/>
      <c r="H429" s="43"/>
      <c r="I429" s="43"/>
      <c r="J429" s="43"/>
      <c r="K429" s="52"/>
      <c r="L429" s="43"/>
      <c r="M429" s="43"/>
      <c r="N429" s="53"/>
      <c r="O429" s="53"/>
      <c r="P429" s="43"/>
      <c r="Q429" s="43"/>
      <c r="R429" s="43"/>
      <c r="S429" s="43"/>
      <c r="T429" s="43"/>
      <c r="V429" s="43"/>
      <c r="W429" s="43"/>
      <c r="X429" s="43"/>
      <c r="Y429" s="43"/>
      <c r="Z429" s="43"/>
    </row>
    <row r="430" spans="1:26" s="2" customFormat="1" ht="22.5">
      <c r="A430" s="43"/>
      <c r="B430" s="43"/>
      <c r="D430" s="43"/>
      <c r="E430" s="43"/>
      <c r="F430" s="43"/>
      <c r="G430" s="43"/>
      <c r="H430" s="43"/>
      <c r="I430" s="43"/>
      <c r="J430" s="43"/>
      <c r="K430" s="52"/>
      <c r="L430" s="43"/>
      <c r="M430" s="43"/>
      <c r="N430" s="53"/>
      <c r="O430" s="53"/>
      <c r="P430" s="43"/>
      <c r="Q430" s="43"/>
      <c r="R430" s="43"/>
      <c r="S430" s="43"/>
      <c r="T430" s="43"/>
      <c r="V430" s="43"/>
      <c r="W430" s="43"/>
      <c r="X430" s="43"/>
      <c r="Y430" s="43"/>
      <c r="Z430" s="43"/>
    </row>
    <row r="431" spans="1:26" s="2" customFormat="1" ht="22.5">
      <c r="A431" s="43"/>
      <c r="B431" s="43"/>
      <c r="D431" s="43"/>
      <c r="E431" s="43"/>
      <c r="F431" s="43"/>
      <c r="G431" s="43"/>
      <c r="H431" s="43"/>
      <c r="I431" s="43"/>
      <c r="J431" s="43"/>
      <c r="K431" s="52"/>
      <c r="L431" s="43"/>
      <c r="M431" s="43"/>
      <c r="N431" s="53"/>
      <c r="O431" s="53"/>
      <c r="P431" s="43"/>
      <c r="Q431" s="43"/>
      <c r="R431" s="43"/>
      <c r="S431" s="43"/>
      <c r="T431" s="43"/>
      <c r="V431" s="43"/>
      <c r="W431" s="43"/>
      <c r="X431" s="43"/>
      <c r="Y431" s="43"/>
      <c r="Z431" s="43"/>
    </row>
    <row r="432" spans="1:26" s="2" customFormat="1" ht="22.5">
      <c r="A432" s="43"/>
      <c r="B432" s="43"/>
      <c r="D432" s="43"/>
      <c r="E432" s="43"/>
      <c r="F432" s="43"/>
      <c r="G432" s="43"/>
      <c r="H432" s="43"/>
      <c r="I432" s="43"/>
      <c r="J432" s="43"/>
      <c r="K432" s="52"/>
      <c r="L432" s="43"/>
      <c r="M432" s="43"/>
      <c r="N432" s="53"/>
      <c r="O432" s="53"/>
      <c r="P432" s="43"/>
      <c r="Q432" s="43"/>
      <c r="R432" s="43"/>
      <c r="S432" s="43"/>
      <c r="T432" s="43"/>
      <c r="V432" s="43"/>
      <c r="W432" s="43"/>
      <c r="X432" s="43"/>
      <c r="Y432" s="43"/>
      <c r="Z432" s="43"/>
    </row>
    <row r="433" spans="1:26" s="2" customFormat="1" ht="22.5">
      <c r="A433" s="43"/>
      <c r="B433" s="43"/>
      <c r="D433" s="43"/>
      <c r="E433" s="43"/>
      <c r="F433" s="43"/>
      <c r="G433" s="43"/>
      <c r="H433" s="43"/>
      <c r="I433" s="43"/>
      <c r="J433" s="43"/>
      <c r="K433" s="52"/>
      <c r="L433" s="43"/>
      <c r="M433" s="43"/>
      <c r="N433" s="53"/>
      <c r="O433" s="53"/>
      <c r="P433" s="43"/>
      <c r="Q433" s="43"/>
      <c r="R433" s="43"/>
      <c r="S433" s="43"/>
      <c r="T433" s="43"/>
      <c r="V433" s="43"/>
      <c r="W433" s="43"/>
      <c r="X433" s="43"/>
      <c r="Y433" s="43"/>
      <c r="Z433" s="43"/>
    </row>
    <row r="434" spans="1:26" s="2" customFormat="1" ht="22.5">
      <c r="A434" s="43"/>
      <c r="B434" s="43"/>
      <c r="D434" s="43"/>
      <c r="E434" s="43"/>
      <c r="F434" s="43"/>
      <c r="G434" s="43"/>
      <c r="H434" s="43"/>
      <c r="I434" s="43"/>
      <c r="J434" s="43"/>
      <c r="K434" s="52"/>
      <c r="L434" s="43"/>
      <c r="M434" s="43"/>
      <c r="N434" s="53"/>
      <c r="O434" s="53"/>
      <c r="P434" s="43"/>
      <c r="Q434" s="43"/>
      <c r="R434" s="43"/>
      <c r="S434" s="43"/>
      <c r="T434" s="43"/>
      <c r="V434" s="43"/>
      <c r="W434" s="43"/>
      <c r="X434" s="43"/>
      <c r="Y434" s="43"/>
      <c r="Z434" s="43"/>
    </row>
    <row r="435" spans="1:26" s="2" customFormat="1" ht="22.5">
      <c r="A435" s="43"/>
      <c r="B435" s="43"/>
      <c r="D435" s="43"/>
      <c r="E435" s="43"/>
      <c r="F435" s="43"/>
      <c r="G435" s="43"/>
      <c r="H435" s="43"/>
      <c r="I435" s="43"/>
      <c r="J435" s="43"/>
      <c r="K435" s="52"/>
      <c r="L435" s="43"/>
      <c r="M435" s="43"/>
      <c r="N435" s="53"/>
      <c r="O435" s="53"/>
      <c r="P435" s="43"/>
      <c r="Q435" s="43"/>
      <c r="R435" s="43"/>
      <c r="S435" s="43"/>
      <c r="T435" s="43"/>
      <c r="V435" s="43"/>
      <c r="W435" s="43"/>
      <c r="X435" s="43"/>
      <c r="Y435" s="43"/>
      <c r="Z435" s="43"/>
    </row>
    <row r="436" spans="1:26" s="2" customFormat="1" ht="22.5">
      <c r="A436" s="43"/>
      <c r="B436" s="43"/>
      <c r="D436" s="43"/>
      <c r="E436" s="43"/>
      <c r="F436" s="43"/>
      <c r="G436" s="43"/>
      <c r="H436" s="43"/>
      <c r="I436" s="43"/>
      <c r="J436" s="43"/>
      <c r="K436" s="52"/>
      <c r="L436" s="43"/>
      <c r="M436" s="43"/>
      <c r="N436" s="53"/>
      <c r="O436" s="53"/>
      <c r="P436" s="43"/>
      <c r="Q436" s="43"/>
      <c r="R436" s="43"/>
      <c r="S436" s="43"/>
      <c r="T436" s="43"/>
      <c r="V436" s="43"/>
      <c r="W436" s="43"/>
      <c r="X436" s="43"/>
      <c r="Y436" s="43"/>
      <c r="Z436" s="43"/>
    </row>
    <row r="437" spans="1:26" s="2" customFormat="1" ht="22.5">
      <c r="A437" s="43"/>
      <c r="B437" s="43"/>
      <c r="D437" s="43"/>
      <c r="E437" s="43"/>
      <c r="F437" s="43"/>
      <c r="G437" s="43"/>
      <c r="H437" s="43"/>
      <c r="I437" s="43"/>
      <c r="J437" s="43"/>
      <c r="K437" s="52"/>
      <c r="L437" s="43"/>
      <c r="M437" s="43"/>
      <c r="N437" s="53"/>
      <c r="O437" s="53"/>
      <c r="P437" s="43"/>
      <c r="Q437" s="43"/>
      <c r="R437" s="43"/>
      <c r="S437" s="43"/>
      <c r="T437" s="43"/>
      <c r="V437" s="43"/>
      <c r="W437" s="43"/>
      <c r="X437" s="43"/>
      <c r="Y437" s="43"/>
      <c r="Z437" s="43"/>
    </row>
    <row r="438" spans="1:26" s="2" customFormat="1" ht="22.5">
      <c r="A438" s="43"/>
      <c r="B438" s="43"/>
      <c r="D438" s="43"/>
      <c r="E438" s="43"/>
      <c r="F438" s="43"/>
      <c r="G438" s="43"/>
      <c r="H438" s="43"/>
      <c r="I438" s="43"/>
      <c r="J438" s="43"/>
      <c r="K438" s="52"/>
      <c r="L438" s="43"/>
      <c r="M438" s="43"/>
      <c r="N438" s="53"/>
      <c r="O438" s="53"/>
      <c r="P438" s="43"/>
      <c r="Q438" s="43"/>
      <c r="R438" s="43"/>
      <c r="S438" s="43"/>
      <c r="T438" s="43"/>
      <c r="V438" s="43"/>
      <c r="W438" s="43"/>
      <c r="X438" s="43"/>
      <c r="Y438" s="43"/>
      <c r="Z438" s="43"/>
    </row>
    <row r="439" spans="1:26" s="2" customFormat="1" ht="22.5">
      <c r="A439" s="43"/>
      <c r="B439" s="43"/>
      <c r="D439" s="43"/>
      <c r="E439" s="43"/>
      <c r="F439" s="43"/>
      <c r="G439" s="43"/>
      <c r="H439" s="43"/>
      <c r="I439" s="43"/>
      <c r="J439" s="43"/>
      <c r="K439" s="52"/>
      <c r="L439" s="43"/>
      <c r="M439" s="43"/>
      <c r="N439" s="53"/>
      <c r="O439" s="53"/>
      <c r="P439" s="43"/>
      <c r="Q439" s="43"/>
      <c r="R439" s="43"/>
      <c r="S439" s="43"/>
      <c r="T439" s="43"/>
      <c r="V439" s="43"/>
      <c r="W439" s="43"/>
      <c r="X439" s="43"/>
      <c r="Y439" s="43"/>
      <c r="Z439" s="43"/>
    </row>
    <row r="440" spans="1:26" s="2" customFormat="1" ht="22.5">
      <c r="A440" s="43"/>
      <c r="B440" s="43"/>
      <c r="D440" s="43"/>
      <c r="E440" s="43"/>
      <c r="F440" s="43"/>
      <c r="G440" s="43"/>
      <c r="H440" s="43"/>
      <c r="I440" s="43"/>
      <c r="J440" s="43"/>
      <c r="K440" s="52"/>
      <c r="L440" s="43"/>
      <c r="M440" s="43"/>
      <c r="N440" s="53"/>
      <c r="O440" s="53"/>
      <c r="P440" s="43"/>
      <c r="Q440" s="43"/>
      <c r="R440" s="43"/>
      <c r="S440" s="43"/>
      <c r="T440" s="43"/>
      <c r="V440" s="43"/>
      <c r="W440" s="43"/>
      <c r="X440" s="43"/>
      <c r="Y440" s="43"/>
      <c r="Z440" s="43"/>
    </row>
    <row r="441" spans="1:26" s="2" customFormat="1" ht="22.5">
      <c r="A441" s="43"/>
      <c r="B441" s="43"/>
      <c r="D441" s="43"/>
      <c r="E441" s="43"/>
      <c r="F441" s="43"/>
      <c r="G441" s="43"/>
      <c r="H441" s="43"/>
      <c r="I441" s="43"/>
      <c r="J441" s="43"/>
      <c r="K441" s="52"/>
      <c r="L441" s="43"/>
      <c r="M441" s="43"/>
      <c r="N441" s="53"/>
      <c r="O441" s="53"/>
      <c r="P441" s="43"/>
      <c r="Q441" s="43"/>
      <c r="R441" s="43"/>
      <c r="S441" s="43"/>
      <c r="T441" s="43"/>
      <c r="V441" s="43"/>
      <c r="W441" s="43"/>
      <c r="X441" s="43"/>
      <c r="Y441" s="43"/>
      <c r="Z441" s="43"/>
    </row>
    <row r="442" spans="1:26" s="2" customFormat="1" ht="22.5">
      <c r="A442" s="43"/>
      <c r="B442" s="43"/>
      <c r="D442" s="43"/>
      <c r="E442" s="43"/>
      <c r="F442" s="43"/>
      <c r="G442" s="43"/>
      <c r="H442" s="43"/>
      <c r="I442" s="43"/>
      <c r="J442" s="43"/>
      <c r="K442" s="52"/>
      <c r="L442" s="43"/>
      <c r="M442" s="43"/>
      <c r="N442" s="53"/>
      <c r="O442" s="53"/>
      <c r="P442" s="43"/>
      <c r="Q442" s="43"/>
      <c r="R442" s="43"/>
      <c r="S442" s="43"/>
      <c r="T442" s="43"/>
      <c r="V442" s="43"/>
      <c r="W442" s="43"/>
      <c r="X442" s="43"/>
      <c r="Y442" s="43"/>
      <c r="Z442" s="43"/>
    </row>
    <row r="443" spans="1:26" s="2" customFormat="1" ht="19.149999999999999" customHeight="1">
      <c r="A443" s="43"/>
      <c r="B443" s="43"/>
      <c r="D443" s="43"/>
      <c r="E443" s="43"/>
      <c r="F443" s="43"/>
      <c r="G443" s="43"/>
      <c r="H443" s="43"/>
      <c r="I443" s="43"/>
      <c r="J443" s="43"/>
      <c r="K443" s="52"/>
      <c r="L443" s="43"/>
      <c r="M443" s="43"/>
      <c r="N443" s="53"/>
      <c r="O443" s="53"/>
      <c r="P443" s="43"/>
      <c r="Q443" s="43"/>
      <c r="R443" s="43"/>
      <c r="S443" s="43"/>
      <c r="T443" s="43"/>
      <c r="V443" s="43"/>
      <c r="W443" s="43"/>
      <c r="X443" s="43"/>
      <c r="Y443" s="43"/>
      <c r="Z443" s="43"/>
    </row>
    <row r="444" spans="1:26" s="2" customFormat="1" ht="16.149999999999999" customHeight="1">
      <c r="A444" s="43"/>
      <c r="B444" s="43"/>
      <c r="D444" s="43"/>
      <c r="E444" s="43"/>
      <c r="F444" s="43"/>
      <c r="G444" s="43"/>
      <c r="H444" s="43"/>
      <c r="I444" s="43"/>
      <c r="J444" s="43"/>
      <c r="K444" s="52"/>
      <c r="L444" s="43"/>
      <c r="M444" s="43"/>
      <c r="N444" s="53"/>
      <c r="O444" s="53"/>
      <c r="P444" s="43"/>
      <c r="Q444" s="43"/>
      <c r="R444" s="43"/>
      <c r="S444" s="43"/>
      <c r="T444" s="43"/>
      <c r="V444" s="43"/>
      <c r="W444" s="43"/>
      <c r="X444" s="43"/>
      <c r="Y444" s="43"/>
      <c r="Z444" s="43"/>
    </row>
    <row r="445" spans="1:26" s="2" customFormat="1" ht="60" customHeight="1">
      <c r="A445" s="43"/>
      <c r="B445" s="43"/>
      <c r="D445" s="43"/>
      <c r="E445" s="43"/>
      <c r="F445" s="43"/>
      <c r="G445" s="43"/>
      <c r="H445" s="43"/>
      <c r="I445" s="43"/>
      <c r="J445" s="43"/>
      <c r="K445" s="52"/>
      <c r="L445" s="43"/>
      <c r="M445" s="43"/>
      <c r="N445" s="53"/>
      <c r="O445" s="53"/>
      <c r="P445" s="43"/>
      <c r="Q445" s="43"/>
      <c r="R445" s="43"/>
      <c r="S445" s="43"/>
      <c r="T445" s="43"/>
      <c r="V445" s="43"/>
      <c r="W445" s="43"/>
      <c r="X445" s="43"/>
      <c r="Y445" s="43"/>
      <c r="Z445" s="43"/>
    </row>
    <row r="446" spans="1:26" s="2" customFormat="1" ht="37.15" customHeight="1">
      <c r="A446" s="43"/>
      <c r="B446" s="43"/>
      <c r="D446" s="43"/>
      <c r="E446" s="43"/>
      <c r="F446" s="43"/>
      <c r="G446" s="43"/>
      <c r="H446" s="43"/>
      <c r="I446" s="43"/>
      <c r="J446" s="43"/>
      <c r="K446" s="52"/>
      <c r="L446" s="43"/>
      <c r="M446" s="43"/>
      <c r="N446" s="53"/>
      <c r="O446" s="53"/>
      <c r="P446" s="43"/>
      <c r="Q446" s="43"/>
      <c r="R446" s="43"/>
      <c r="S446" s="43"/>
      <c r="T446" s="43"/>
      <c r="V446" s="43"/>
      <c r="W446" s="43"/>
      <c r="X446" s="43"/>
      <c r="Y446" s="43"/>
      <c r="Z446" s="43"/>
    </row>
    <row r="447" spans="1:26" s="2" customFormat="1" ht="24" customHeight="1">
      <c r="A447" s="43"/>
      <c r="B447" s="43"/>
      <c r="D447" s="43"/>
      <c r="E447" s="43"/>
      <c r="F447" s="43"/>
      <c r="G447" s="43"/>
      <c r="H447" s="43"/>
      <c r="I447" s="43"/>
      <c r="J447" s="43"/>
      <c r="K447" s="52"/>
      <c r="L447" s="43"/>
      <c r="M447" s="43"/>
      <c r="N447" s="53"/>
      <c r="O447" s="53"/>
      <c r="P447" s="43"/>
      <c r="Q447" s="43"/>
      <c r="R447" s="43"/>
      <c r="S447" s="43"/>
      <c r="T447" s="43"/>
      <c r="V447" s="43"/>
      <c r="W447" s="43"/>
      <c r="X447" s="43"/>
      <c r="Y447" s="43"/>
      <c r="Z447" s="43"/>
    </row>
    <row r="448" spans="1:26" s="2" customFormat="1" ht="30" customHeight="1">
      <c r="A448" s="43"/>
      <c r="B448" s="43"/>
      <c r="D448" s="43"/>
      <c r="E448" s="43"/>
      <c r="F448" s="43"/>
      <c r="G448" s="43"/>
      <c r="H448" s="43"/>
      <c r="I448" s="43"/>
      <c r="J448" s="43"/>
      <c r="K448" s="52"/>
      <c r="L448" s="43"/>
      <c r="M448" s="43"/>
      <c r="N448" s="53"/>
      <c r="O448" s="53"/>
      <c r="P448" s="43"/>
      <c r="Q448" s="43"/>
      <c r="R448" s="43"/>
      <c r="S448" s="43"/>
      <c r="T448" s="43"/>
      <c r="V448" s="43"/>
      <c r="W448" s="43"/>
      <c r="X448" s="43"/>
      <c r="Y448" s="43"/>
      <c r="Z448" s="43"/>
    </row>
    <row r="449" spans="1:26" s="2" customFormat="1" ht="22.5">
      <c r="A449" s="43"/>
      <c r="B449" s="43"/>
      <c r="D449" s="43"/>
      <c r="E449" s="43"/>
      <c r="F449" s="43"/>
      <c r="G449" s="43"/>
      <c r="H449" s="43"/>
      <c r="I449" s="43"/>
      <c r="J449" s="43"/>
      <c r="K449" s="52"/>
      <c r="L449" s="43"/>
      <c r="M449" s="43"/>
      <c r="N449" s="53"/>
      <c r="O449" s="53"/>
      <c r="P449" s="43"/>
      <c r="Q449" s="43"/>
      <c r="R449" s="43"/>
      <c r="S449" s="43"/>
      <c r="T449" s="43"/>
      <c r="V449" s="43"/>
      <c r="W449" s="43"/>
      <c r="X449" s="43"/>
      <c r="Y449" s="43"/>
      <c r="Z449" s="43"/>
    </row>
    <row r="450" spans="1:26" s="2" customFormat="1" ht="22.5">
      <c r="A450" s="43"/>
      <c r="B450" s="43"/>
      <c r="D450" s="43"/>
      <c r="E450" s="43"/>
      <c r="F450" s="43"/>
      <c r="G450" s="43"/>
      <c r="H450" s="43"/>
      <c r="I450" s="43"/>
      <c r="J450" s="43"/>
      <c r="K450" s="52"/>
      <c r="L450" s="43"/>
      <c r="M450" s="43"/>
      <c r="N450" s="53"/>
      <c r="O450" s="53"/>
      <c r="P450" s="43"/>
      <c r="Q450" s="43"/>
      <c r="R450" s="43"/>
      <c r="S450" s="43"/>
      <c r="T450" s="43"/>
      <c r="V450" s="43"/>
      <c r="W450" s="43"/>
      <c r="X450" s="43"/>
      <c r="Y450" s="43"/>
      <c r="Z450" s="43"/>
    </row>
    <row r="451" spans="1:26" s="2" customFormat="1" ht="22.5">
      <c r="A451" s="43"/>
      <c r="B451" s="43"/>
      <c r="D451" s="43"/>
      <c r="E451" s="43"/>
      <c r="F451" s="43"/>
      <c r="G451" s="43"/>
      <c r="H451" s="43"/>
      <c r="I451" s="43"/>
      <c r="J451" s="43"/>
      <c r="K451" s="52"/>
      <c r="L451" s="43"/>
      <c r="M451" s="43"/>
      <c r="N451" s="53"/>
      <c r="O451" s="53"/>
      <c r="P451" s="43"/>
      <c r="Q451" s="43"/>
      <c r="R451" s="43"/>
      <c r="S451" s="43"/>
      <c r="T451" s="43"/>
      <c r="V451" s="43"/>
      <c r="W451" s="43"/>
      <c r="X451" s="43"/>
      <c r="Y451" s="43"/>
      <c r="Z451" s="43"/>
    </row>
    <row r="452" spans="1:26" s="2" customFormat="1" ht="22.5">
      <c r="A452" s="43"/>
      <c r="B452" s="43"/>
      <c r="D452" s="43"/>
      <c r="E452" s="43"/>
      <c r="F452" s="43"/>
      <c r="G452" s="43"/>
      <c r="H452" s="43"/>
      <c r="I452" s="43"/>
      <c r="J452" s="43"/>
      <c r="K452" s="52"/>
      <c r="L452" s="43"/>
      <c r="M452" s="43"/>
      <c r="N452" s="53"/>
      <c r="O452" s="53"/>
      <c r="P452" s="43"/>
      <c r="Q452" s="43"/>
      <c r="R452" s="43"/>
      <c r="S452" s="43"/>
      <c r="T452" s="43"/>
      <c r="V452" s="43"/>
      <c r="W452" s="43"/>
      <c r="X452" s="43"/>
      <c r="Y452" s="43"/>
      <c r="Z452" s="43"/>
    </row>
    <row r="453" spans="1:26" s="2" customFormat="1" ht="22.5">
      <c r="A453" s="43"/>
      <c r="B453" s="43"/>
      <c r="D453" s="43"/>
      <c r="E453" s="43"/>
      <c r="F453" s="43"/>
      <c r="G453" s="43"/>
      <c r="H453" s="43"/>
      <c r="I453" s="43"/>
      <c r="J453" s="43"/>
      <c r="K453" s="52"/>
      <c r="L453" s="43"/>
      <c r="M453" s="43"/>
      <c r="N453" s="53"/>
      <c r="O453" s="53"/>
      <c r="P453" s="43"/>
      <c r="Q453" s="43"/>
      <c r="R453" s="43"/>
      <c r="S453" s="43"/>
      <c r="T453" s="43"/>
      <c r="V453" s="43"/>
      <c r="W453" s="43"/>
      <c r="X453" s="43"/>
      <c r="Y453" s="43"/>
      <c r="Z453" s="43"/>
    </row>
    <row r="454" spans="1:26" s="2" customFormat="1" ht="22.5">
      <c r="A454" s="43"/>
      <c r="B454" s="43"/>
      <c r="D454" s="43"/>
      <c r="E454" s="43"/>
      <c r="F454" s="43"/>
      <c r="G454" s="43"/>
      <c r="H454" s="43"/>
      <c r="I454" s="43"/>
      <c r="J454" s="43"/>
      <c r="K454" s="52"/>
      <c r="L454" s="43"/>
      <c r="M454" s="43"/>
      <c r="N454" s="53"/>
      <c r="O454" s="53"/>
      <c r="P454" s="43"/>
      <c r="Q454" s="43"/>
      <c r="R454" s="43"/>
      <c r="S454" s="43"/>
      <c r="T454" s="43"/>
      <c r="V454" s="43"/>
      <c r="W454" s="43"/>
      <c r="X454" s="43"/>
      <c r="Y454" s="43"/>
      <c r="Z454" s="43"/>
    </row>
    <row r="455" spans="1:26" s="2" customFormat="1" ht="22.5">
      <c r="A455" s="43"/>
      <c r="B455" s="43"/>
      <c r="D455" s="43"/>
      <c r="E455" s="43"/>
      <c r="F455" s="43"/>
      <c r="G455" s="43"/>
      <c r="H455" s="43"/>
      <c r="I455" s="43"/>
      <c r="J455" s="43"/>
      <c r="K455" s="52"/>
      <c r="L455" s="43"/>
      <c r="M455" s="43"/>
      <c r="N455" s="53"/>
      <c r="O455" s="53"/>
      <c r="P455" s="43"/>
      <c r="Q455" s="43"/>
      <c r="R455" s="43"/>
      <c r="S455" s="43"/>
      <c r="T455" s="43"/>
      <c r="V455" s="43"/>
      <c r="W455" s="43"/>
      <c r="X455" s="43"/>
      <c r="Y455" s="43"/>
      <c r="Z455" s="43"/>
    </row>
    <row r="456" spans="1:26" s="2" customFormat="1" ht="22.5">
      <c r="A456" s="43"/>
      <c r="B456" s="43"/>
      <c r="D456" s="43"/>
      <c r="E456" s="43"/>
      <c r="F456" s="43"/>
      <c r="G456" s="43"/>
      <c r="H456" s="43"/>
      <c r="I456" s="43"/>
      <c r="J456" s="43"/>
      <c r="K456" s="52"/>
      <c r="L456" s="43"/>
      <c r="M456" s="43"/>
      <c r="N456" s="53"/>
      <c r="O456" s="53"/>
      <c r="P456" s="43"/>
      <c r="Q456" s="43"/>
      <c r="R456" s="43"/>
      <c r="S456" s="43"/>
      <c r="T456" s="43"/>
      <c r="V456" s="43"/>
      <c r="W456" s="43"/>
      <c r="X456" s="43"/>
      <c r="Y456" s="43"/>
      <c r="Z456" s="43"/>
    </row>
    <row r="457" spans="1:26" s="2" customFormat="1" ht="22.5">
      <c r="A457" s="43"/>
      <c r="B457" s="43"/>
      <c r="D457" s="43"/>
      <c r="E457" s="43"/>
      <c r="F457" s="43"/>
      <c r="G457" s="43"/>
      <c r="H457" s="43"/>
      <c r="I457" s="43"/>
      <c r="J457" s="43"/>
      <c r="K457" s="52"/>
      <c r="L457" s="43"/>
      <c r="M457" s="43"/>
      <c r="N457" s="53"/>
      <c r="O457" s="53"/>
      <c r="P457" s="43"/>
      <c r="Q457" s="43"/>
      <c r="R457" s="43"/>
      <c r="S457" s="43"/>
      <c r="T457" s="43"/>
      <c r="V457" s="43"/>
      <c r="W457" s="43"/>
      <c r="X457" s="43"/>
      <c r="Y457" s="43"/>
      <c r="Z457" s="43"/>
    </row>
    <row r="458" spans="1:26" s="2" customFormat="1" ht="22.5">
      <c r="A458" s="43"/>
      <c r="B458" s="43"/>
      <c r="D458" s="43"/>
      <c r="E458" s="43"/>
      <c r="F458" s="43"/>
      <c r="G458" s="43"/>
      <c r="H458" s="43"/>
      <c r="I458" s="43"/>
      <c r="J458" s="43"/>
      <c r="K458" s="52"/>
      <c r="L458" s="43"/>
      <c r="M458" s="43"/>
      <c r="N458" s="53"/>
      <c r="O458" s="53"/>
      <c r="P458" s="43"/>
      <c r="Q458" s="43"/>
      <c r="R458" s="43"/>
      <c r="S458" s="43"/>
      <c r="T458" s="43"/>
      <c r="V458" s="43"/>
      <c r="W458" s="43"/>
      <c r="X458" s="43"/>
      <c r="Y458" s="43"/>
      <c r="Z458" s="43"/>
    </row>
    <row r="459" spans="1:26" s="2" customFormat="1" ht="22.5">
      <c r="A459" s="43"/>
      <c r="B459" s="43"/>
      <c r="D459" s="43"/>
      <c r="E459" s="43"/>
      <c r="F459" s="43"/>
      <c r="G459" s="43"/>
      <c r="H459" s="43"/>
      <c r="I459" s="43"/>
      <c r="J459" s="43"/>
      <c r="K459" s="52"/>
      <c r="L459" s="43"/>
      <c r="M459" s="43"/>
      <c r="N459" s="53"/>
      <c r="O459" s="53"/>
      <c r="P459" s="43"/>
      <c r="Q459" s="43"/>
      <c r="R459" s="43"/>
      <c r="S459" s="43"/>
      <c r="T459" s="43"/>
      <c r="V459" s="43"/>
      <c r="W459" s="43"/>
      <c r="X459" s="43"/>
      <c r="Y459" s="43"/>
      <c r="Z459" s="43"/>
    </row>
    <row r="460" spans="1:26" s="2" customFormat="1" ht="22.5">
      <c r="A460" s="43"/>
      <c r="B460" s="43"/>
      <c r="D460" s="43"/>
      <c r="E460" s="43"/>
      <c r="F460" s="43"/>
      <c r="G460" s="43"/>
      <c r="H460" s="43"/>
      <c r="I460" s="43"/>
      <c r="J460" s="43"/>
      <c r="K460" s="52"/>
      <c r="L460" s="43"/>
      <c r="M460" s="43"/>
      <c r="N460" s="53"/>
      <c r="O460" s="53"/>
      <c r="P460" s="43"/>
      <c r="Q460" s="43"/>
      <c r="R460" s="43"/>
      <c r="S460" s="43"/>
      <c r="T460" s="43"/>
      <c r="V460" s="43"/>
      <c r="W460" s="43"/>
      <c r="X460" s="43"/>
      <c r="Y460" s="43"/>
      <c r="Z460" s="43"/>
    </row>
    <row r="461" spans="1:26" s="2" customFormat="1" ht="22.5">
      <c r="A461" s="43"/>
      <c r="B461" s="43"/>
      <c r="D461" s="43"/>
      <c r="E461" s="43"/>
      <c r="F461" s="43"/>
      <c r="G461" s="43"/>
      <c r="H461" s="43"/>
      <c r="I461" s="43"/>
      <c r="J461" s="43"/>
      <c r="K461" s="52"/>
      <c r="L461" s="43"/>
      <c r="M461" s="43"/>
      <c r="N461" s="53"/>
      <c r="O461" s="53"/>
      <c r="P461" s="43"/>
      <c r="Q461" s="43"/>
      <c r="R461" s="43"/>
      <c r="S461" s="43"/>
      <c r="T461" s="43"/>
      <c r="V461" s="43"/>
      <c r="W461" s="43"/>
      <c r="X461" s="43"/>
      <c r="Y461" s="43"/>
      <c r="Z461" s="43"/>
    </row>
    <row r="462" spans="1:26" s="2" customFormat="1" ht="22.5">
      <c r="A462" s="43"/>
      <c r="B462" s="43"/>
      <c r="D462" s="43"/>
      <c r="E462" s="43"/>
      <c r="F462" s="43"/>
      <c r="G462" s="43"/>
      <c r="H462" s="43"/>
      <c r="I462" s="43"/>
      <c r="J462" s="43"/>
      <c r="K462" s="52"/>
      <c r="L462" s="43"/>
      <c r="M462" s="43"/>
      <c r="N462" s="53"/>
      <c r="O462" s="53"/>
      <c r="P462" s="43"/>
      <c r="Q462" s="43"/>
      <c r="R462" s="43"/>
      <c r="S462" s="43"/>
      <c r="T462" s="43"/>
      <c r="V462" s="43"/>
      <c r="W462" s="43"/>
      <c r="X462" s="43"/>
      <c r="Y462" s="43"/>
      <c r="Z462" s="43"/>
    </row>
    <row r="463" spans="1:26" s="2" customFormat="1" ht="22.5">
      <c r="A463" s="43"/>
      <c r="B463" s="43"/>
      <c r="D463" s="43"/>
      <c r="E463" s="43"/>
      <c r="F463" s="43"/>
      <c r="G463" s="43"/>
      <c r="H463" s="43"/>
      <c r="I463" s="43"/>
      <c r="J463" s="43"/>
      <c r="K463" s="52"/>
      <c r="L463" s="43"/>
      <c r="M463" s="43"/>
      <c r="N463" s="53"/>
      <c r="O463" s="53"/>
      <c r="P463" s="43"/>
      <c r="Q463" s="43"/>
      <c r="R463" s="43"/>
      <c r="S463" s="43"/>
      <c r="T463" s="43"/>
      <c r="V463" s="43"/>
      <c r="W463" s="43"/>
      <c r="X463" s="43"/>
      <c r="Y463" s="43"/>
      <c r="Z463" s="43"/>
    </row>
    <row r="464" spans="1:26" s="2" customFormat="1" ht="22.5">
      <c r="A464" s="43"/>
      <c r="B464" s="43"/>
      <c r="D464" s="43"/>
      <c r="E464" s="43"/>
      <c r="F464" s="43"/>
      <c r="G464" s="43"/>
      <c r="H464" s="43"/>
      <c r="I464" s="43"/>
      <c r="J464" s="43"/>
      <c r="K464" s="52"/>
      <c r="L464" s="43"/>
      <c r="M464" s="43"/>
      <c r="N464" s="53"/>
      <c r="O464" s="53"/>
      <c r="P464" s="43"/>
      <c r="Q464" s="43"/>
      <c r="R464" s="43"/>
      <c r="S464" s="43"/>
      <c r="T464" s="43"/>
      <c r="V464" s="43"/>
      <c r="W464" s="43"/>
      <c r="X464" s="43"/>
      <c r="Y464" s="43"/>
      <c r="Z464" s="43"/>
    </row>
    <row r="465" spans="1:26" s="2" customFormat="1" ht="22.5">
      <c r="A465" s="43"/>
      <c r="B465" s="43"/>
      <c r="D465" s="43"/>
      <c r="E465" s="43"/>
      <c r="F465" s="43"/>
      <c r="G465" s="43"/>
      <c r="H465" s="43"/>
      <c r="I465" s="43"/>
      <c r="J465" s="43"/>
      <c r="K465" s="52"/>
      <c r="L465" s="43"/>
      <c r="M465" s="43"/>
      <c r="N465" s="53"/>
      <c r="O465" s="53"/>
      <c r="P465" s="43"/>
      <c r="Q465" s="43"/>
      <c r="R465" s="43"/>
      <c r="S465" s="43"/>
      <c r="T465" s="43"/>
      <c r="V465" s="43"/>
      <c r="W465" s="43"/>
      <c r="X465" s="43"/>
      <c r="Y465" s="43"/>
      <c r="Z465" s="43"/>
    </row>
    <row r="466" spans="1:26" s="2" customFormat="1" ht="22.5">
      <c r="A466" s="43"/>
      <c r="B466" s="43"/>
      <c r="D466" s="43"/>
      <c r="E466" s="43"/>
      <c r="F466" s="43"/>
      <c r="G466" s="43"/>
      <c r="H466" s="43"/>
      <c r="I466" s="43"/>
      <c r="J466" s="43"/>
      <c r="K466" s="52"/>
      <c r="L466" s="43"/>
      <c r="M466" s="43"/>
      <c r="N466" s="53"/>
      <c r="O466" s="53"/>
      <c r="P466" s="43"/>
      <c r="Q466" s="43"/>
      <c r="R466" s="43"/>
      <c r="S466" s="43"/>
      <c r="T466" s="43"/>
      <c r="V466" s="43"/>
      <c r="W466" s="43"/>
      <c r="X466" s="43"/>
      <c r="Y466" s="43"/>
      <c r="Z466" s="43"/>
    </row>
    <row r="467" spans="1:26" s="2" customFormat="1" ht="22.5">
      <c r="A467" s="43"/>
      <c r="B467" s="43"/>
      <c r="D467" s="43"/>
      <c r="E467" s="43"/>
      <c r="F467" s="43"/>
      <c r="G467" s="43"/>
      <c r="H467" s="43"/>
      <c r="I467" s="43"/>
      <c r="J467" s="43"/>
      <c r="K467" s="52"/>
      <c r="L467" s="43"/>
      <c r="M467" s="43"/>
      <c r="N467" s="53"/>
      <c r="O467" s="53"/>
      <c r="P467" s="43"/>
      <c r="Q467" s="43"/>
      <c r="R467" s="43"/>
      <c r="S467" s="43"/>
      <c r="T467" s="43"/>
      <c r="V467" s="43"/>
      <c r="W467" s="43"/>
      <c r="X467" s="43"/>
      <c r="Y467" s="43"/>
      <c r="Z467" s="43"/>
    </row>
    <row r="468" spans="1:26" s="2" customFormat="1" ht="22.5">
      <c r="A468" s="43"/>
      <c r="B468" s="43"/>
      <c r="D468" s="43"/>
      <c r="E468" s="43"/>
      <c r="F468" s="43"/>
      <c r="G468" s="43"/>
      <c r="H468" s="43"/>
      <c r="I468" s="43"/>
      <c r="J468" s="43"/>
      <c r="K468" s="52"/>
      <c r="L468" s="43"/>
      <c r="M468" s="43"/>
      <c r="N468" s="53"/>
      <c r="O468" s="53"/>
      <c r="P468" s="43"/>
      <c r="Q468" s="43"/>
      <c r="R468" s="43"/>
      <c r="S468" s="43"/>
      <c r="T468" s="43"/>
      <c r="V468" s="43"/>
      <c r="W468" s="43"/>
      <c r="X468" s="43"/>
      <c r="Y468" s="43"/>
      <c r="Z468" s="43"/>
    </row>
    <row r="469" spans="1:26" s="2" customFormat="1" ht="22.5">
      <c r="A469" s="43"/>
      <c r="B469" s="43"/>
      <c r="D469" s="43"/>
      <c r="E469" s="43"/>
      <c r="F469" s="43"/>
      <c r="G469" s="43"/>
      <c r="H469" s="43"/>
      <c r="I469" s="43"/>
      <c r="J469" s="43"/>
      <c r="K469" s="52"/>
      <c r="L469" s="43"/>
      <c r="M469" s="43"/>
      <c r="N469" s="53"/>
      <c r="O469" s="53"/>
      <c r="P469" s="43"/>
      <c r="Q469" s="43"/>
      <c r="R469" s="43"/>
      <c r="S469" s="43"/>
      <c r="T469" s="43"/>
      <c r="V469" s="43"/>
      <c r="W469" s="43"/>
      <c r="X469" s="43"/>
      <c r="Y469" s="43"/>
      <c r="Z469" s="43"/>
    </row>
    <row r="470" spans="1:26" s="2" customFormat="1" ht="22.5">
      <c r="A470" s="43"/>
      <c r="B470" s="43"/>
      <c r="D470" s="43"/>
      <c r="E470" s="43"/>
      <c r="F470" s="43"/>
      <c r="G470" s="43"/>
      <c r="H470" s="43"/>
      <c r="I470" s="43"/>
      <c r="J470" s="43"/>
      <c r="K470" s="52"/>
      <c r="L470" s="43"/>
      <c r="M470" s="43"/>
      <c r="N470" s="53"/>
      <c r="O470" s="53"/>
      <c r="P470" s="43"/>
      <c r="Q470" s="43"/>
      <c r="R470" s="43"/>
      <c r="S470" s="43"/>
      <c r="T470" s="43"/>
      <c r="V470" s="43"/>
      <c r="W470" s="43"/>
      <c r="X470" s="43"/>
      <c r="Y470" s="43"/>
      <c r="Z470" s="43"/>
    </row>
    <row r="471" spans="1:26" s="2" customFormat="1" ht="22.5">
      <c r="A471" s="43"/>
      <c r="B471" s="43"/>
      <c r="D471" s="43"/>
      <c r="E471" s="43"/>
      <c r="F471" s="43"/>
      <c r="G471" s="43"/>
      <c r="H471" s="43"/>
      <c r="I471" s="43"/>
      <c r="J471" s="43"/>
      <c r="K471" s="52"/>
      <c r="L471" s="43"/>
      <c r="M471" s="43"/>
      <c r="N471" s="53"/>
      <c r="O471" s="53"/>
      <c r="P471" s="43"/>
      <c r="Q471" s="43"/>
      <c r="R471" s="43"/>
      <c r="S471" s="43"/>
      <c r="T471" s="43"/>
      <c r="V471" s="43"/>
      <c r="W471" s="43"/>
      <c r="X471" s="43"/>
      <c r="Y471" s="43"/>
      <c r="Z471" s="43"/>
    </row>
    <row r="472" spans="1:26" s="2" customFormat="1" ht="22.5">
      <c r="A472" s="43"/>
      <c r="B472" s="43"/>
      <c r="D472" s="43"/>
      <c r="E472" s="43"/>
      <c r="F472" s="43"/>
      <c r="G472" s="43"/>
      <c r="H472" s="43"/>
      <c r="I472" s="43"/>
      <c r="J472" s="43"/>
      <c r="K472" s="52"/>
      <c r="L472" s="43"/>
      <c r="M472" s="43"/>
      <c r="N472" s="53"/>
      <c r="O472" s="53"/>
      <c r="P472" s="43"/>
      <c r="Q472" s="43"/>
      <c r="R472" s="43"/>
      <c r="S472" s="43"/>
      <c r="T472" s="43"/>
      <c r="V472" s="43"/>
      <c r="W472" s="43"/>
      <c r="X472" s="43"/>
      <c r="Y472" s="43"/>
      <c r="Z472" s="43"/>
    </row>
    <row r="473" spans="1:26" s="2" customFormat="1" ht="22.5">
      <c r="A473" s="43"/>
      <c r="B473" s="43"/>
      <c r="D473" s="43"/>
      <c r="E473" s="43"/>
      <c r="F473" s="43"/>
      <c r="G473" s="43"/>
      <c r="H473" s="43"/>
      <c r="I473" s="43"/>
      <c r="J473" s="43"/>
      <c r="K473" s="52"/>
      <c r="L473" s="43"/>
      <c r="M473" s="43"/>
      <c r="N473" s="53"/>
      <c r="O473" s="53"/>
      <c r="P473" s="43"/>
      <c r="Q473" s="43"/>
      <c r="R473" s="43"/>
      <c r="S473" s="43"/>
      <c r="T473" s="43"/>
      <c r="V473" s="43"/>
      <c r="W473" s="43"/>
      <c r="X473" s="43"/>
      <c r="Y473" s="43"/>
      <c r="Z473" s="43"/>
    </row>
    <row r="474" spans="1:26" s="2" customFormat="1" ht="22.5">
      <c r="A474" s="43"/>
      <c r="B474" s="43"/>
      <c r="D474" s="43"/>
      <c r="E474" s="43"/>
      <c r="F474" s="43"/>
      <c r="G474" s="43"/>
      <c r="H474" s="43"/>
      <c r="I474" s="43"/>
      <c r="J474" s="43"/>
      <c r="K474" s="52"/>
      <c r="L474" s="43"/>
      <c r="M474" s="43"/>
      <c r="N474" s="53"/>
      <c r="O474" s="53"/>
      <c r="P474" s="43"/>
      <c r="Q474" s="43"/>
      <c r="R474" s="43"/>
      <c r="S474" s="43"/>
      <c r="T474" s="43"/>
      <c r="V474" s="43"/>
      <c r="W474" s="43"/>
      <c r="X474" s="43"/>
      <c r="Y474" s="43"/>
      <c r="Z474" s="43"/>
    </row>
    <row r="475" spans="1:26" s="2" customFormat="1" ht="22.5">
      <c r="A475" s="43"/>
      <c r="B475" s="43"/>
      <c r="D475" s="43"/>
      <c r="E475" s="43"/>
      <c r="F475" s="43"/>
      <c r="G475" s="43"/>
      <c r="H475" s="43"/>
      <c r="I475" s="43"/>
      <c r="J475" s="43"/>
      <c r="K475" s="52"/>
      <c r="L475" s="43"/>
      <c r="M475" s="43"/>
      <c r="N475" s="53"/>
      <c r="O475" s="53"/>
      <c r="P475" s="43"/>
      <c r="Q475" s="43"/>
      <c r="R475" s="43"/>
      <c r="S475" s="43"/>
      <c r="T475" s="43"/>
      <c r="V475" s="43"/>
      <c r="W475" s="43"/>
      <c r="X475" s="43"/>
      <c r="Y475" s="43"/>
      <c r="Z475" s="43"/>
    </row>
    <row r="476" spans="1:26" s="2" customFormat="1" ht="22.5">
      <c r="A476" s="43"/>
      <c r="B476" s="43"/>
      <c r="D476" s="43"/>
      <c r="E476" s="43"/>
      <c r="F476" s="43"/>
      <c r="G476" s="43"/>
      <c r="H476" s="43"/>
      <c r="I476" s="43"/>
      <c r="J476" s="43"/>
      <c r="K476" s="52"/>
      <c r="L476" s="43"/>
      <c r="M476" s="43"/>
      <c r="N476" s="53"/>
      <c r="O476" s="53"/>
      <c r="P476" s="43"/>
      <c r="Q476" s="43"/>
      <c r="R476" s="43"/>
      <c r="S476" s="43"/>
      <c r="T476" s="43"/>
      <c r="V476" s="43"/>
      <c r="W476" s="43"/>
      <c r="X476" s="43"/>
      <c r="Y476" s="43"/>
      <c r="Z476" s="43"/>
    </row>
    <row r="477" spans="1:26" s="2" customFormat="1" ht="22.5">
      <c r="A477" s="43"/>
      <c r="B477" s="43"/>
      <c r="D477" s="43"/>
      <c r="E477" s="43"/>
      <c r="F477" s="43"/>
      <c r="G477" s="43"/>
      <c r="H477" s="43"/>
      <c r="I477" s="43"/>
      <c r="J477" s="43"/>
      <c r="K477" s="52"/>
      <c r="L477" s="43"/>
      <c r="M477" s="43"/>
      <c r="N477" s="53"/>
      <c r="O477" s="53"/>
      <c r="P477" s="43"/>
      <c r="Q477" s="43"/>
      <c r="R477" s="43"/>
      <c r="S477" s="43"/>
      <c r="T477" s="43"/>
      <c r="V477" s="43"/>
      <c r="W477" s="43"/>
      <c r="X477" s="43"/>
      <c r="Y477" s="43"/>
      <c r="Z477" s="43"/>
    </row>
    <row r="478" spans="1:26" s="2" customFormat="1" ht="22.5">
      <c r="A478" s="43"/>
      <c r="B478" s="43"/>
      <c r="D478" s="43"/>
      <c r="E478" s="43"/>
      <c r="F478" s="43"/>
      <c r="G478" s="43"/>
      <c r="H478" s="43"/>
      <c r="I478" s="43"/>
      <c r="J478" s="43"/>
      <c r="K478" s="52"/>
      <c r="L478" s="43"/>
      <c r="M478" s="43"/>
      <c r="N478" s="53"/>
      <c r="O478" s="53"/>
      <c r="P478" s="43"/>
      <c r="Q478" s="43"/>
      <c r="R478" s="43"/>
      <c r="S478" s="43"/>
      <c r="T478" s="43"/>
      <c r="V478" s="43"/>
      <c r="W478" s="43"/>
      <c r="X478" s="43"/>
      <c r="Y478" s="43"/>
      <c r="Z478" s="43"/>
    </row>
    <row r="479" spans="1:26" s="2" customFormat="1" ht="22.5">
      <c r="A479" s="43"/>
      <c r="B479" s="43"/>
      <c r="D479" s="43"/>
      <c r="E479" s="43"/>
      <c r="F479" s="43"/>
      <c r="G479" s="43"/>
      <c r="H479" s="43"/>
      <c r="I479" s="43"/>
      <c r="J479" s="43"/>
      <c r="K479" s="52"/>
      <c r="L479" s="43"/>
      <c r="M479" s="43"/>
      <c r="N479" s="53"/>
      <c r="O479" s="53"/>
      <c r="P479" s="43"/>
      <c r="Q479" s="43"/>
      <c r="R479" s="43"/>
      <c r="S479" s="43"/>
      <c r="T479" s="43"/>
      <c r="V479" s="43"/>
      <c r="W479" s="43"/>
      <c r="X479" s="43"/>
      <c r="Y479" s="43"/>
      <c r="Z479" s="43"/>
    </row>
    <row r="480" spans="1:26" s="2" customFormat="1" ht="22.5">
      <c r="A480" s="43"/>
      <c r="B480" s="43"/>
      <c r="D480" s="43"/>
      <c r="E480" s="43"/>
      <c r="F480" s="43"/>
      <c r="G480" s="43"/>
      <c r="H480" s="43"/>
      <c r="I480" s="43"/>
      <c r="J480" s="43"/>
      <c r="K480" s="52"/>
      <c r="L480" s="43"/>
      <c r="M480" s="43"/>
      <c r="N480" s="53"/>
      <c r="O480" s="53"/>
      <c r="P480" s="43"/>
      <c r="Q480" s="43"/>
      <c r="R480" s="43"/>
      <c r="S480" s="43"/>
      <c r="T480" s="43"/>
      <c r="V480" s="43"/>
      <c r="W480" s="43"/>
      <c r="X480" s="43"/>
      <c r="Y480" s="43"/>
      <c r="Z480" s="43"/>
    </row>
    <row r="481" spans="1:26" s="2" customFormat="1" ht="22.5">
      <c r="A481" s="43"/>
      <c r="B481" s="43"/>
      <c r="D481" s="43"/>
      <c r="E481" s="43"/>
      <c r="F481" s="43"/>
      <c r="G481" s="43"/>
      <c r="H481" s="43"/>
      <c r="I481" s="43"/>
      <c r="J481" s="43"/>
      <c r="K481" s="52"/>
      <c r="L481" s="43"/>
      <c r="M481" s="43"/>
      <c r="N481" s="53"/>
      <c r="O481" s="53"/>
      <c r="P481" s="43"/>
      <c r="Q481" s="43"/>
      <c r="R481" s="43"/>
      <c r="S481" s="43"/>
      <c r="T481" s="43"/>
      <c r="V481" s="43"/>
      <c r="W481" s="43"/>
      <c r="X481" s="43"/>
      <c r="Y481" s="43"/>
      <c r="Z481" s="43"/>
    </row>
    <row r="482" spans="1:26" s="2" customFormat="1" ht="22.5">
      <c r="A482" s="43"/>
      <c r="B482" s="43"/>
      <c r="D482" s="43"/>
      <c r="E482" s="43"/>
      <c r="F482" s="43"/>
      <c r="G482" s="43"/>
      <c r="H482" s="43"/>
      <c r="I482" s="43"/>
      <c r="J482" s="43"/>
      <c r="K482" s="52"/>
      <c r="L482" s="43"/>
      <c r="M482" s="43"/>
      <c r="N482" s="53"/>
      <c r="O482" s="53"/>
      <c r="P482" s="43"/>
      <c r="Q482" s="43"/>
      <c r="R482" s="43"/>
      <c r="S482" s="43"/>
      <c r="T482" s="43"/>
      <c r="V482" s="43"/>
      <c r="W482" s="43"/>
      <c r="X482" s="43"/>
      <c r="Y482" s="43"/>
      <c r="Z482" s="43"/>
    </row>
    <row r="483" spans="1:26" s="2" customFormat="1" ht="22.5">
      <c r="A483" s="43"/>
      <c r="B483" s="43"/>
      <c r="D483" s="43"/>
      <c r="E483" s="43"/>
      <c r="F483" s="43"/>
      <c r="G483" s="43"/>
      <c r="H483" s="43"/>
      <c r="I483" s="43"/>
      <c r="J483" s="43"/>
      <c r="K483" s="52"/>
      <c r="L483" s="43"/>
      <c r="M483" s="43"/>
      <c r="N483" s="53"/>
      <c r="O483" s="53"/>
      <c r="P483" s="43"/>
      <c r="Q483" s="43"/>
      <c r="R483" s="43"/>
      <c r="S483" s="43"/>
      <c r="T483" s="43"/>
      <c r="V483" s="43"/>
      <c r="W483" s="43"/>
      <c r="X483" s="43"/>
      <c r="Y483" s="43"/>
      <c r="Z483" s="43"/>
    </row>
    <row r="484" spans="1:26" s="2" customFormat="1" ht="22.5">
      <c r="A484" s="43"/>
      <c r="B484" s="43"/>
      <c r="D484" s="43"/>
      <c r="E484" s="43"/>
      <c r="F484" s="43"/>
      <c r="G484" s="43"/>
      <c r="H484" s="43"/>
      <c r="I484" s="43"/>
      <c r="J484" s="43"/>
      <c r="K484" s="52"/>
      <c r="L484" s="43"/>
      <c r="M484" s="43"/>
      <c r="N484" s="53"/>
      <c r="O484" s="53"/>
      <c r="P484" s="43"/>
      <c r="Q484" s="43"/>
      <c r="R484" s="43"/>
      <c r="S484" s="43"/>
      <c r="T484" s="43"/>
      <c r="V484" s="43"/>
      <c r="W484" s="43"/>
      <c r="X484" s="43"/>
      <c r="Y484" s="43"/>
      <c r="Z484" s="43"/>
    </row>
    <row r="485" spans="1:26" s="2" customFormat="1" ht="22.5">
      <c r="A485" s="43"/>
      <c r="B485" s="43"/>
      <c r="D485" s="43"/>
      <c r="E485" s="43"/>
      <c r="F485" s="43"/>
      <c r="G485" s="43"/>
      <c r="H485" s="43"/>
      <c r="I485" s="43"/>
      <c r="J485" s="43"/>
      <c r="K485" s="52"/>
      <c r="L485" s="43"/>
      <c r="M485" s="43"/>
      <c r="N485" s="53"/>
      <c r="O485" s="53"/>
      <c r="P485" s="43"/>
      <c r="Q485" s="43"/>
      <c r="R485" s="43"/>
      <c r="S485" s="43"/>
      <c r="T485" s="43"/>
      <c r="V485" s="43"/>
      <c r="W485" s="43"/>
      <c r="X485" s="43"/>
      <c r="Y485" s="43"/>
      <c r="Z485" s="43"/>
    </row>
    <row r="486" spans="1:26" s="2" customFormat="1" ht="22.5">
      <c r="A486" s="43"/>
      <c r="B486" s="43"/>
      <c r="D486" s="43"/>
      <c r="E486" s="43"/>
      <c r="F486" s="43"/>
      <c r="G486" s="43"/>
      <c r="H486" s="43"/>
      <c r="I486" s="43"/>
      <c r="J486" s="43"/>
      <c r="K486" s="52"/>
      <c r="L486" s="43"/>
      <c r="M486" s="43"/>
      <c r="N486" s="53"/>
      <c r="O486" s="53"/>
      <c r="P486" s="43"/>
      <c r="Q486" s="43"/>
      <c r="R486" s="43"/>
      <c r="S486" s="43"/>
      <c r="T486" s="43"/>
      <c r="V486" s="43"/>
      <c r="W486" s="43"/>
      <c r="X486" s="43"/>
      <c r="Y486" s="43"/>
      <c r="Z486" s="43"/>
    </row>
    <row r="487" spans="1:26" s="2" customFormat="1" ht="22.5">
      <c r="A487" s="43"/>
      <c r="B487" s="43"/>
      <c r="D487" s="43"/>
      <c r="E487" s="43"/>
      <c r="F487" s="43"/>
      <c r="G487" s="43"/>
      <c r="H487" s="43"/>
      <c r="I487" s="43"/>
      <c r="J487" s="43"/>
      <c r="K487" s="52"/>
      <c r="L487" s="43"/>
      <c r="M487" s="43"/>
      <c r="N487" s="53"/>
      <c r="O487" s="53"/>
      <c r="P487" s="43"/>
      <c r="Q487" s="43"/>
      <c r="R487" s="43"/>
      <c r="S487" s="43"/>
      <c r="T487" s="43"/>
      <c r="V487" s="43"/>
      <c r="W487" s="43"/>
      <c r="X487" s="43"/>
      <c r="Y487" s="43"/>
      <c r="Z487" s="43"/>
    </row>
    <row r="488" spans="1:26" s="2" customFormat="1" ht="22.5">
      <c r="A488" s="43"/>
      <c r="B488" s="43"/>
      <c r="D488" s="43"/>
      <c r="E488" s="43"/>
      <c r="F488" s="43"/>
      <c r="G488" s="43"/>
      <c r="H488" s="43"/>
      <c r="I488" s="43"/>
      <c r="J488" s="43"/>
      <c r="K488" s="52"/>
      <c r="L488" s="43"/>
      <c r="M488" s="43"/>
      <c r="N488" s="53"/>
      <c r="O488" s="53"/>
      <c r="P488" s="43"/>
      <c r="Q488" s="43"/>
      <c r="R488" s="43"/>
      <c r="S488" s="43"/>
      <c r="T488" s="43"/>
      <c r="V488" s="43"/>
      <c r="W488" s="43"/>
      <c r="X488" s="43"/>
      <c r="Y488" s="43"/>
      <c r="Z488" s="43"/>
    </row>
    <row r="489" spans="1:26" s="2" customFormat="1" ht="22.5">
      <c r="A489" s="43"/>
      <c r="B489" s="43"/>
      <c r="D489" s="43"/>
      <c r="E489" s="43"/>
      <c r="F489" s="43"/>
      <c r="G489" s="43"/>
      <c r="H489" s="43"/>
      <c r="I489" s="43"/>
      <c r="J489" s="43"/>
      <c r="K489" s="52"/>
      <c r="L489" s="43"/>
      <c r="M489" s="43"/>
      <c r="N489" s="53"/>
      <c r="O489" s="53"/>
      <c r="P489" s="43"/>
      <c r="Q489" s="43"/>
      <c r="R489" s="43"/>
      <c r="S489" s="43"/>
      <c r="T489" s="43"/>
      <c r="V489" s="43"/>
      <c r="W489" s="43"/>
      <c r="X489" s="43"/>
      <c r="Y489" s="43"/>
      <c r="Z489" s="43"/>
    </row>
    <row r="490" spans="1:26" s="2" customFormat="1" ht="22.5">
      <c r="A490" s="43"/>
      <c r="B490" s="43"/>
      <c r="D490" s="43"/>
      <c r="E490" s="43"/>
      <c r="F490" s="43"/>
      <c r="G490" s="43"/>
      <c r="H490" s="43"/>
      <c r="I490" s="43"/>
      <c r="J490" s="43"/>
      <c r="K490" s="52"/>
      <c r="L490" s="43"/>
      <c r="M490" s="43"/>
      <c r="N490" s="53"/>
      <c r="O490" s="53"/>
      <c r="P490" s="43"/>
      <c r="Q490" s="43"/>
      <c r="R490" s="43"/>
      <c r="S490" s="43"/>
      <c r="T490" s="43"/>
      <c r="V490" s="43"/>
      <c r="W490" s="43"/>
      <c r="X490" s="43"/>
      <c r="Y490" s="43"/>
      <c r="Z490" s="43"/>
    </row>
    <row r="491" spans="1:26" s="2" customFormat="1" ht="22.5">
      <c r="A491" s="43"/>
      <c r="B491" s="43"/>
      <c r="D491" s="43"/>
      <c r="E491" s="43"/>
      <c r="F491" s="43"/>
      <c r="G491" s="43"/>
      <c r="H491" s="43"/>
      <c r="I491" s="43"/>
      <c r="J491" s="43"/>
      <c r="K491" s="52"/>
      <c r="L491" s="43"/>
      <c r="M491" s="43"/>
      <c r="N491" s="53"/>
      <c r="O491" s="53"/>
      <c r="P491" s="43"/>
      <c r="Q491" s="43"/>
      <c r="R491" s="43"/>
      <c r="S491" s="43"/>
      <c r="T491" s="43"/>
      <c r="V491" s="43"/>
      <c r="W491" s="43"/>
      <c r="X491" s="43"/>
      <c r="Y491" s="43"/>
      <c r="Z491" s="43"/>
    </row>
    <row r="492" spans="1:26" s="2" customFormat="1" ht="22.5">
      <c r="A492" s="43"/>
      <c r="B492" s="43"/>
      <c r="D492" s="43"/>
      <c r="E492" s="43"/>
      <c r="F492" s="43"/>
      <c r="G492" s="43"/>
      <c r="H492" s="43"/>
      <c r="I492" s="43"/>
      <c r="J492" s="43"/>
      <c r="K492" s="52"/>
      <c r="L492" s="43"/>
      <c r="M492" s="43"/>
      <c r="N492" s="53"/>
      <c r="O492" s="53"/>
      <c r="P492" s="43"/>
      <c r="Q492" s="43"/>
      <c r="R492" s="43"/>
      <c r="S492" s="43"/>
      <c r="T492" s="43"/>
      <c r="V492" s="43"/>
      <c r="W492" s="43"/>
      <c r="X492" s="43"/>
      <c r="Y492" s="43"/>
      <c r="Z492" s="43"/>
    </row>
    <row r="493" spans="1:26" s="2" customFormat="1" ht="22.5">
      <c r="A493" s="43"/>
      <c r="B493" s="43"/>
      <c r="D493" s="43"/>
      <c r="E493" s="43"/>
      <c r="F493" s="43"/>
      <c r="G493" s="43"/>
      <c r="H493" s="43"/>
      <c r="I493" s="43"/>
      <c r="J493" s="43"/>
      <c r="K493" s="52"/>
      <c r="L493" s="43"/>
      <c r="M493" s="43"/>
      <c r="N493" s="53"/>
      <c r="O493" s="53"/>
      <c r="P493" s="43"/>
      <c r="Q493" s="43"/>
      <c r="R493" s="43"/>
      <c r="S493" s="43"/>
      <c r="T493" s="43"/>
      <c r="V493" s="43"/>
      <c r="W493" s="43"/>
      <c r="X493" s="43"/>
      <c r="Y493" s="43"/>
      <c r="Z493" s="43"/>
    </row>
    <row r="494" spans="1:26" s="2" customFormat="1" ht="22.5">
      <c r="A494" s="43"/>
      <c r="B494" s="43"/>
      <c r="D494" s="43"/>
      <c r="E494" s="43"/>
      <c r="F494" s="43"/>
      <c r="G494" s="43"/>
      <c r="H494" s="43"/>
      <c r="I494" s="43"/>
      <c r="J494" s="43"/>
      <c r="K494" s="52"/>
      <c r="L494" s="43"/>
      <c r="M494" s="43"/>
      <c r="N494" s="53"/>
      <c r="O494" s="53"/>
      <c r="P494" s="43"/>
      <c r="Q494" s="43"/>
      <c r="R494" s="43"/>
      <c r="S494" s="43"/>
      <c r="T494" s="43"/>
      <c r="V494" s="43"/>
      <c r="W494" s="43"/>
      <c r="X494" s="43"/>
      <c r="Y494" s="43"/>
      <c r="Z494" s="43"/>
    </row>
    <row r="495" spans="1:26" s="2" customFormat="1" ht="22.5">
      <c r="A495" s="43"/>
      <c r="B495" s="43"/>
      <c r="D495" s="43"/>
      <c r="E495" s="43"/>
      <c r="F495" s="43"/>
      <c r="G495" s="43"/>
      <c r="H495" s="43"/>
      <c r="I495" s="43"/>
      <c r="J495" s="43"/>
      <c r="K495" s="52"/>
      <c r="L495" s="43"/>
      <c r="M495" s="43"/>
      <c r="N495" s="53"/>
      <c r="O495" s="53"/>
      <c r="P495" s="43"/>
      <c r="Q495" s="43"/>
      <c r="R495" s="43"/>
      <c r="S495" s="43"/>
      <c r="T495" s="43"/>
      <c r="V495" s="43"/>
      <c r="W495" s="43"/>
      <c r="X495" s="43"/>
      <c r="Y495" s="43"/>
      <c r="Z495" s="43"/>
    </row>
    <row r="496" spans="1:26" s="2" customFormat="1" ht="22.5">
      <c r="A496" s="43"/>
      <c r="B496" s="43"/>
      <c r="D496" s="43"/>
      <c r="E496" s="43"/>
      <c r="F496" s="43"/>
      <c r="G496" s="43"/>
      <c r="H496" s="43"/>
      <c r="I496" s="43"/>
      <c r="J496" s="43"/>
      <c r="K496" s="52"/>
      <c r="L496" s="43"/>
      <c r="M496" s="43"/>
      <c r="N496" s="53"/>
      <c r="O496" s="53"/>
      <c r="P496" s="43"/>
      <c r="Q496" s="43"/>
      <c r="R496" s="43"/>
      <c r="S496" s="43"/>
      <c r="T496" s="43"/>
      <c r="V496" s="43"/>
      <c r="W496" s="43"/>
      <c r="X496" s="43"/>
      <c r="Y496" s="43"/>
      <c r="Z496" s="43"/>
    </row>
    <row r="497" spans="1:26" s="2" customFormat="1" ht="22.5">
      <c r="A497" s="43"/>
      <c r="B497" s="43"/>
      <c r="D497" s="43"/>
      <c r="E497" s="43"/>
      <c r="F497" s="43"/>
      <c r="G497" s="43"/>
      <c r="H497" s="43"/>
      <c r="I497" s="43"/>
      <c r="J497" s="43"/>
      <c r="K497" s="52"/>
      <c r="L497" s="43"/>
      <c r="M497" s="43"/>
      <c r="N497" s="53"/>
      <c r="O497" s="53"/>
      <c r="P497" s="43"/>
      <c r="Q497" s="43"/>
      <c r="R497" s="43"/>
      <c r="S497" s="43"/>
      <c r="T497" s="43"/>
      <c r="V497" s="43"/>
      <c r="W497" s="43"/>
      <c r="X497" s="43"/>
      <c r="Y497" s="43"/>
      <c r="Z497" s="43"/>
    </row>
    <row r="498" spans="1:26" s="2" customFormat="1" ht="22.5">
      <c r="A498" s="43"/>
      <c r="B498" s="43"/>
      <c r="D498" s="43"/>
      <c r="E498" s="43"/>
      <c r="F498" s="43"/>
      <c r="G498" s="43"/>
      <c r="H498" s="43"/>
      <c r="I498" s="43"/>
      <c r="J498" s="43"/>
      <c r="K498" s="52"/>
      <c r="L498" s="43"/>
      <c r="M498" s="43"/>
      <c r="N498" s="53"/>
      <c r="O498" s="53"/>
      <c r="P498" s="43"/>
      <c r="Q498" s="43"/>
      <c r="R498" s="43"/>
      <c r="S498" s="43"/>
      <c r="T498" s="43"/>
      <c r="V498" s="43"/>
      <c r="W498" s="43"/>
      <c r="X498" s="43"/>
      <c r="Y498" s="43"/>
      <c r="Z498" s="43"/>
    </row>
    <row r="499" spans="1:26" s="2" customFormat="1" ht="22.5">
      <c r="A499" s="43"/>
      <c r="B499" s="43"/>
      <c r="D499" s="43"/>
      <c r="E499" s="43"/>
      <c r="F499" s="43"/>
      <c r="G499" s="43"/>
      <c r="H499" s="43"/>
      <c r="I499" s="43"/>
      <c r="J499" s="43"/>
      <c r="K499" s="52"/>
      <c r="L499" s="43"/>
      <c r="M499" s="43"/>
      <c r="N499" s="53"/>
      <c r="O499" s="53"/>
      <c r="P499" s="43"/>
      <c r="Q499" s="43"/>
      <c r="R499" s="43"/>
      <c r="S499" s="43"/>
      <c r="T499" s="43"/>
      <c r="V499" s="43"/>
      <c r="W499" s="43"/>
      <c r="X499" s="43"/>
      <c r="Y499" s="43"/>
      <c r="Z499" s="43"/>
    </row>
    <row r="500" spans="1:26" s="2" customFormat="1" ht="22.5">
      <c r="A500" s="43"/>
      <c r="B500" s="43"/>
      <c r="D500" s="43"/>
      <c r="E500" s="43"/>
      <c r="F500" s="43"/>
      <c r="G500" s="43"/>
      <c r="H500" s="43"/>
      <c r="I500" s="43"/>
      <c r="J500" s="43"/>
      <c r="K500" s="52"/>
      <c r="L500" s="43"/>
      <c r="M500" s="43"/>
      <c r="N500" s="53"/>
      <c r="O500" s="53"/>
      <c r="P500" s="43"/>
      <c r="Q500" s="43"/>
      <c r="R500" s="43"/>
      <c r="S500" s="43"/>
      <c r="T500" s="43"/>
      <c r="V500" s="43"/>
      <c r="W500" s="43"/>
      <c r="X500" s="43"/>
      <c r="Y500" s="43"/>
      <c r="Z500" s="43"/>
    </row>
    <row r="501" spans="1:26" s="2" customFormat="1" ht="22.5">
      <c r="A501" s="43"/>
      <c r="B501" s="43"/>
      <c r="D501" s="43"/>
      <c r="E501" s="43"/>
      <c r="F501" s="43"/>
      <c r="G501" s="43"/>
      <c r="H501" s="43"/>
      <c r="I501" s="43"/>
      <c r="J501" s="43"/>
      <c r="K501" s="52"/>
      <c r="L501" s="43"/>
      <c r="M501" s="43"/>
      <c r="N501" s="53"/>
      <c r="O501" s="53"/>
      <c r="P501" s="43"/>
      <c r="Q501" s="43"/>
      <c r="R501" s="43"/>
      <c r="S501" s="43"/>
      <c r="T501" s="43"/>
      <c r="V501" s="43"/>
      <c r="W501" s="43"/>
      <c r="X501" s="43"/>
      <c r="Y501" s="43"/>
      <c r="Z501" s="43"/>
    </row>
    <row r="502" spans="1:26" s="2" customFormat="1" ht="22.5">
      <c r="A502" s="43"/>
      <c r="B502" s="43"/>
      <c r="D502" s="43"/>
      <c r="E502" s="43"/>
      <c r="F502" s="43"/>
      <c r="G502" s="43"/>
      <c r="H502" s="43"/>
      <c r="I502" s="43"/>
      <c r="J502" s="43"/>
      <c r="K502" s="52"/>
      <c r="L502" s="43"/>
      <c r="M502" s="43"/>
      <c r="N502" s="53"/>
      <c r="O502" s="53"/>
      <c r="P502" s="43"/>
      <c r="Q502" s="43"/>
      <c r="R502" s="43"/>
      <c r="S502" s="43"/>
      <c r="T502" s="43"/>
      <c r="V502" s="43"/>
      <c r="W502" s="43"/>
      <c r="X502" s="43"/>
      <c r="Y502" s="43"/>
      <c r="Z502" s="43"/>
    </row>
    <row r="503" spans="1:26" s="2" customFormat="1" ht="22.5">
      <c r="A503" s="43"/>
      <c r="B503" s="43"/>
      <c r="D503" s="43"/>
      <c r="E503" s="43"/>
      <c r="F503" s="43"/>
      <c r="G503" s="43"/>
      <c r="H503" s="43"/>
      <c r="I503" s="43"/>
      <c r="J503" s="43"/>
      <c r="K503" s="52"/>
      <c r="L503" s="43"/>
      <c r="M503" s="43"/>
      <c r="N503" s="53"/>
      <c r="O503" s="53"/>
      <c r="P503" s="43"/>
      <c r="Q503" s="43"/>
      <c r="R503" s="43"/>
      <c r="S503" s="43"/>
      <c r="T503" s="43"/>
      <c r="V503" s="43"/>
      <c r="W503" s="43"/>
      <c r="X503" s="43"/>
      <c r="Y503" s="43"/>
      <c r="Z503" s="43"/>
    </row>
    <row r="504" spans="1:26" s="2" customFormat="1" ht="22.5">
      <c r="A504" s="43"/>
      <c r="B504" s="43"/>
      <c r="D504" s="43"/>
      <c r="E504" s="43"/>
      <c r="F504" s="43"/>
      <c r="G504" s="43"/>
      <c r="H504" s="43"/>
      <c r="I504" s="43"/>
      <c r="J504" s="43"/>
      <c r="K504" s="52"/>
      <c r="L504" s="43"/>
      <c r="M504" s="43"/>
      <c r="N504" s="53"/>
      <c r="O504" s="53"/>
      <c r="P504" s="43"/>
      <c r="Q504" s="43"/>
      <c r="R504" s="43"/>
      <c r="S504" s="43"/>
      <c r="T504" s="43"/>
      <c r="V504" s="43"/>
      <c r="W504" s="43"/>
      <c r="X504" s="43"/>
      <c r="Y504" s="43"/>
      <c r="Z504" s="43"/>
    </row>
    <row r="505" spans="1:26" s="2" customFormat="1" ht="22.5">
      <c r="A505" s="43"/>
      <c r="B505" s="43"/>
      <c r="D505" s="43"/>
      <c r="E505" s="43"/>
      <c r="F505" s="43"/>
      <c r="G505" s="43"/>
      <c r="H505" s="43"/>
      <c r="I505" s="43"/>
      <c r="J505" s="43"/>
      <c r="K505" s="52"/>
      <c r="L505" s="43"/>
      <c r="M505" s="43"/>
      <c r="N505" s="53"/>
      <c r="O505" s="53"/>
      <c r="P505" s="43"/>
      <c r="Q505" s="43"/>
      <c r="R505" s="43"/>
      <c r="S505" s="43"/>
      <c r="T505" s="43"/>
      <c r="V505" s="43"/>
      <c r="W505" s="43"/>
      <c r="X505" s="43"/>
      <c r="Y505" s="43"/>
      <c r="Z505" s="43"/>
    </row>
    <row r="506" spans="1:26" s="2" customFormat="1" ht="22.5">
      <c r="A506" s="43"/>
      <c r="B506" s="43"/>
      <c r="D506" s="43"/>
      <c r="E506" s="43"/>
      <c r="F506" s="43"/>
      <c r="G506" s="43"/>
      <c r="H506" s="43"/>
      <c r="I506" s="43"/>
      <c r="J506" s="43"/>
      <c r="K506" s="52"/>
      <c r="L506" s="43"/>
      <c r="M506" s="43"/>
      <c r="N506" s="53"/>
      <c r="O506" s="53"/>
      <c r="P506" s="43"/>
      <c r="Q506" s="43"/>
      <c r="R506" s="43"/>
      <c r="S506" s="43"/>
      <c r="T506" s="43"/>
      <c r="V506" s="43"/>
      <c r="W506" s="43"/>
      <c r="X506" s="43"/>
      <c r="Y506" s="43"/>
      <c r="Z506" s="43"/>
    </row>
    <row r="507" spans="1:26" s="2" customFormat="1" ht="22.5">
      <c r="A507" s="43"/>
      <c r="B507" s="43"/>
      <c r="D507" s="43"/>
      <c r="E507" s="43"/>
      <c r="F507" s="43"/>
      <c r="G507" s="43"/>
      <c r="H507" s="43"/>
      <c r="I507" s="43"/>
      <c r="J507" s="43"/>
      <c r="K507" s="52"/>
      <c r="L507" s="43"/>
      <c r="M507" s="43"/>
      <c r="N507" s="53"/>
      <c r="O507" s="53"/>
      <c r="P507" s="43"/>
      <c r="Q507" s="43"/>
      <c r="R507" s="43"/>
      <c r="S507" s="43"/>
      <c r="T507" s="43"/>
      <c r="V507" s="43"/>
      <c r="W507" s="43"/>
      <c r="X507" s="43"/>
      <c r="Y507" s="43"/>
      <c r="Z507" s="43"/>
    </row>
    <row r="508" spans="1:26" s="2" customFormat="1" ht="22.5">
      <c r="A508" s="43"/>
      <c r="B508" s="43"/>
      <c r="D508" s="43"/>
      <c r="E508" s="43"/>
      <c r="F508" s="43"/>
      <c r="G508" s="43"/>
      <c r="H508" s="43"/>
      <c r="I508" s="43"/>
      <c r="J508" s="43"/>
      <c r="K508" s="52"/>
      <c r="L508" s="43"/>
      <c r="M508" s="43"/>
      <c r="N508" s="53"/>
      <c r="O508" s="53"/>
      <c r="P508" s="43"/>
      <c r="Q508" s="43"/>
      <c r="R508" s="43"/>
      <c r="S508" s="43"/>
      <c r="T508" s="43"/>
      <c r="V508" s="43"/>
      <c r="W508" s="43"/>
      <c r="X508" s="43"/>
      <c r="Y508" s="43"/>
      <c r="Z508" s="43"/>
    </row>
    <row r="509" spans="1:26" s="2" customFormat="1" ht="22.5">
      <c r="A509" s="43"/>
      <c r="B509" s="43"/>
      <c r="D509" s="43"/>
      <c r="E509" s="43"/>
      <c r="F509" s="43"/>
      <c r="G509" s="43"/>
      <c r="H509" s="43"/>
      <c r="I509" s="43"/>
      <c r="J509" s="43"/>
      <c r="K509" s="52"/>
      <c r="L509" s="43"/>
      <c r="M509" s="43"/>
      <c r="N509" s="53"/>
      <c r="O509" s="53"/>
      <c r="P509" s="43"/>
      <c r="Q509" s="43"/>
      <c r="R509" s="43"/>
      <c r="S509" s="43"/>
      <c r="T509" s="43"/>
      <c r="V509" s="43"/>
      <c r="W509" s="43"/>
      <c r="X509" s="43"/>
      <c r="Y509" s="43"/>
      <c r="Z509" s="43"/>
    </row>
    <row r="510" spans="1:26" s="2" customFormat="1" ht="22.5">
      <c r="A510" s="43"/>
      <c r="B510" s="43"/>
      <c r="D510" s="43"/>
      <c r="E510" s="43"/>
      <c r="F510" s="43"/>
      <c r="G510" s="43"/>
      <c r="H510" s="43"/>
      <c r="I510" s="43"/>
      <c r="J510" s="43"/>
      <c r="K510" s="52"/>
      <c r="L510" s="43"/>
      <c r="M510" s="43"/>
      <c r="N510" s="53"/>
      <c r="O510" s="53"/>
      <c r="P510" s="43"/>
      <c r="Q510" s="43"/>
      <c r="R510" s="43"/>
      <c r="S510" s="43"/>
      <c r="T510" s="43"/>
      <c r="V510" s="43"/>
      <c r="W510" s="43"/>
      <c r="X510" s="43"/>
      <c r="Y510" s="43"/>
      <c r="Z510" s="43"/>
    </row>
    <row r="511" spans="1:26" s="2" customFormat="1" ht="22.5">
      <c r="A511" s="43"/>
      <c r="B511" s="43"/>
      <c r="D511" s="43"/>
      <c r="E511" s="43"/>
      <c r="F511" s="43"/>
      <c r="G511" s="43"/>
      <c r="H511" s="43"/>
      <c r="I511" s="43"/>
      <c r="J511" s="43"/>
      <c r="K511" s="52"/>
      <c r="L511" s="43"/>
      <c r="M511" s="43"/>
      <c r="N511" s="53"/>
      <c r="O511" s="53"/>
      <c r="P511" s="43"/>
      <c r="Q511" s="43"/>
      <c r="R511" s="43"/>
      <c r="S511" s="43"/>
      <c r="T511" s="43"/>
      <c r="V511" s="43"/>
      <c r="W511" s="43"/>
      <c r="X511" s="43"/>
      <c r="Y511" s="43"/>
      <c r="Z511" s="43"/>
    </row>
    <row r="512" spans="1:26" s="2" customFormat="1" ht="22.5">
      <c r="A512" s="43"/>
      <c r="B512" s="43"/>
      <c r="D512" s="43"/>
      <c r="E512" s="43"/>
      <c r="F512" s="43"/>
      <c r="G512" s="43"/>
      <c r="H512" s="43"/>
      <c r="I512" s="43"/>
      <c r="J512" s="43"/>
      <c r="K512" s="52"/>
      <c r="L512" s="43"/>
      <c r="M512" s="43"/>
      <c r="N512" s="53"/>
      <c r="O512" s="53"/>
      <c r="P512" s="43"/>
      <c r="Q512" s="43"/>
      <c r="R512" s="43"/>
      <c r="S512" s="43"/>
      <c r="T512" s="43"/>
      <c r="V512" s="43"/>
      <c r="W512" s="43"/>
      <c r="X512" s="43"/>
      <c r="Y512" s="43"/>
      <c r="Z512" s="43"/>
    </row>
    <row r="513" spans="1:26" s="2" customFormat="1" ht="22.5">
      <c r="A513" s="43"/>
      <c r="B513" s="43"/>
      <c r="D513" s="43"/>
      <c r="E513" s="43"/>
      <c r="F513" s="43"/>
      <c r="G513" s="43"/>
      <c r="H513" s="43"/>
      <c r="I513" s="43"/>
      <c r="J513" s="43"/>
      <c r="K513" s="52"/>
      <c r="L513" s="43"/>
      <c r="M513" s="43"/>
      <c r="N513" s="53"/>
      <c r="O513" s="53"/>
      <c r="P513" s="43"/>
      <c r="Q513" s="43"/>
      <c r="R513" s="43"/>
      <c r="S513" s="43"/>
      <c r="T513" s="43"/>
      <c r="V513" s="43"/>
      <c r="W513" s="43"/>
      <c r="X513" s="43"/>
      <c r="Y513" s="43"/>
      <c r="Z513" s="43"/>
    </row>
    <row r="514" spans="1:26" s="2" customFormat="1" ht="22.5">
      <c r="A514" s="43"/>
      <c r="B514" s="43"/>
      <c r="D514" s="43"/>
      <c r="E514" s="43"/>
      <c r="F514" s="43"/>
      <c r="G514" s="43"/>
      <c r="H514" s="43"/>
      <c r="I514" s="43"/>
      <c r="J514" s="43"/>
      <c r="K514" s="52"/>
      <c r="L514" s="43"/>
      <c r="M514" s="43"/>
      <c r="N514" s="53"/>
      <c r="O514" s="53"/>
      <c r="P514" s="43"/>
      <c r="Q514" s="43"/>
      <c r="R514" s="43"/>
      <c r="S514" s="43"/>
      <c r="T514" s="43"/>
      <c r="V514" s="43"/>
      <c r="W514" s="43"/>
      <c r="X514" s="43"/>
      <c r="Y514" s="43"/>
      <c r="Z514" s="43"/>
    </row>
    <row r="515" spans="1:26" s="2" customFormat="1" ht="22.5">
      <c r="A515" s="43"/>
      <c r="B515" s="43"/>
      <c r="D515" s="43"/>
      <c r="E515" s="43"/>
      <c r="F515" s="43"/>
      <c r="G515" s="43"/>
      <c r="H515" s="43"/>
      <c r="I515" s="43"/>
      <c r="J515" s="43"/>
      <c r="K515" s="52"/>
      <c r="L515" s="43"/>
      <c r="M515" s="43"/>
      <c r="N515" s="53"/>
      <c r="O515" s="53"/>
      <c r="P515" s="43"/>
      <c r="Q515" s="43"/>
      <c r="R515" s="43"/>
      <c r="S515" s="43"/>
      <c r="T515" s="43"/>
      <c r="V515" s="43"/>
      <c r="W515" s="43"/>
      <c r="X515" s="43"/>
      <c r="Y515" s="43"/>
      <c r="Z515" s="43"/>
    </row>
    <row r="516" spans="1:26" s="2" customFormat="1" ht="22.5">
      <c r="A516" s="43"/>
      <c r="B516" s="43"/>
      <c r="D516" s="43"/>
      <c r="E516" s="43"/>
      <c r="F516" s="43"/>
      <c r="G516" s="43"/>
      <c r="H516" s="43"/>
      <c r="I516" s="43"/>
      <c r="J516" s="43"/>
      <c r="K516" s="52"/>
      <c r="L516" s="43"/>
      <c r="M516" s="43"/>
      <c r="N516" s="53"/>
      <c r="O516" s="53"/>
      <c r="P516" s="43"/>
      <c r="Q516" s="43"/>
      <c r="R516" s="43"/>
      <c r="S516" s="43"/>
      <c r="T516" s="43"/>
      <c r="V516" s="43"/>
      <c r="W516" s="43"/>
      <c r="X516" s="43"/>
      <c r="Y516" s="43"/>
      <c r="Z516" s="43"/>
    </row>
    <row r="517" spans="1:26" s="2" customFormat="1" ht="22.5">
      <c r="A517" s="43"/>
      <c r="B517" s="43"/>
      <c r="D517" s="43"/>
      <c r="E517" s="43"/>
      <c r="F517" s="43"/>
      <c r="G517" s="43"/>
      <c r="H517" s="43"/>
      <c r="I517" s="43"/>
      <c r="J517" s="43"/>
      <c r="K517" s="52"/>
      <c r="L517" s="43"/>
      <c r="M517" s="43"/>
      <c r="N517" s="53"/>
      <c r="O517" s="53"/>
      <c r="P517" s="43"/>
      <c r="Q517" s="43"/>
      <c r="R517" s="43"/>
      <c r="S517" s="43"/>
      <c r="T517" s="43"/>
      <c r="V517" s="43"/>
      <c r="W517" s="43"/>
      <c r="X517" s="43"/>
      <c r="Y517" s="43"/>
      <c r="Z517" s="43"/>
    </row>
    <row r="518" spans="1:26" s="2" customFormat="1" ht="22.5">
      <c r="A518" s="43"/>
      <c r="B518" s="43"/>
      <c r="D518" s="43"/>
      <c r="E518" s="43"/>
      <c r="F518" s="43"/>
      <c r="G518" s="43"/>
      <c r="H518" s="43"/>
      <c r="I518" s="43"/>
      <c r="J518" s="43"/>
      <c r="K518" s="52"/>
      <c r="L518" s="43"/>
      <c r="M518" s="43"/>
      <c r="N518" s="53"/>
      <c r="O518" s="53"/>
      <c r="P518" s="43"/>
      <c r="Q518" s="43"/>
      <c r="R518" s="43"/>
      <c r="S518" s="43"/>
      <c r="T518" s="43"/>
      <c r="V518" s="43"/>
      <c r="W518" s="43"/>
      <c r="X518" s="43"/>
      <c r="Y518" s="43"/>
      <c r="Z518" s="43"/>
    </row>
    <row r="519" spans="1:26" s="2" customFormat="1" ht="22.5">
      <c r="A519" s="43"/>
      <c r="B519" s="43"/>
      <c r="D519" s="43"/>
      <c r="E519" s="43"/>
      <c r="F519" s="43"/>
      <c r="G519" s="43"/>
      <c r="H519" s="43"/>
      <c r="I519" s="43"/>
      <c r="J519" s="43"/>
      <c r="K519" s="52"/>
      <c r="L519" s="43"/>
      <c r="M519" s="43"/>
      <c r="N519" s="53"/>
      <c r="O519" s="53"/>
      <c r="P519" s="43"/>
      <c r="Q519" s="43"/>
      <c r="R519" s="43"/>
      <c r="S519" s="43"/>
      <c r="T519" s="43"/>
      <c r="V519" s="43"/>
      <c r="W519" s="43"/>
      <c r="X519" s="43"/>
      <c r="Y519" s="43"/>
      <c r="Z519" s="43"/>
    </row>
    <row r="520" spans="1:26" s="2" customFormat="1" ht="22.5">
      <c r="A520" s="43"/>
      <c r="B520" s="43"/>
      <c r="D520" s="43"/>
      <c r="E520" s="43"/>
      <c r="F520" s="43"/>
      <c r="G520" s="43"/>
      <c r="H520" s="43"/>
      <c r="I520" s="43"/>
      <c r="J520" s="43"/>
      <c r="K520" s="52"/>
      <c r="L520" s="43"/>
      <c r="M520" s="43"/>
      <c r="N520" s="53"/>
      <c r="O520" s="53"/>
      <c r="P520" s="43"/>
      <c r="Q520" s="43"/>
      <c r="R520" s="43"/>
      <c r="S520" s="43"/>
      <c r="T520" s="43"/>
      <c r="V520" s="43"/>
      <c r="W520" s="43"/>
      <c r="X520" s="43"/>
      <c r="Y520" s="43"/>
      <c r="Z520" s="43"/>
    </row>
    <row r="521" spans="1:26" s="2" customFormat="1" ht="22.5">
      <c r="A521" s="43"/>
      <c r="B521" s="43"/>
      <c r="D521" s="43"/>
      <c r="E521" s="43"/>
      <c r="F521" s="43"/>
      <c r="G521" s="43"/>
      <c r="H521" s="43"/>
      <c r="I521" s="43"/>
      <c r="J521" s="43"/>
      <c r="K521" s="52"/>
      <c r="L521" s="43"/>
      <c r="M521" s="43"/>
      <c r="N521" s="53"/>
      <c r="O521" s="53"/>
      <c r="P521" s="43"/>
      <c r="Q521" s="43"/>
      <c r="R521" s="43"/>
      <c r="S521" s="43"/>
      <c r="T521" s="43"/>
      <c r="V521" s="43"/>
      <c r="W521" s="43"/>
      <c r="X521" s="43"/>
      <c r="Y521" s="43"/>
      <c r="Z521" s="43"/>
    </row>
    <row r="522" spans="1:26" s="2" customFormat="1" ht="22.5">
      <c r="A522" s="43"/>
      <c r="B522" s="43"/>
      <c r="D522" s="43"/>
      <c r="E522" s="43"/>
      <c r="F522" s="43"/>
      <c r="G522" s="43"/>
      <c r="H522" s="43"/>
      <c r="I522" s="43"/>
      <c r="J522" s="43"/>
      <c r="K522" s="52"/>
      <c r="L522" s="43"/>
      <c r="M522" s="43"/>
      <c r="N522" s="53"/>
      <c r="O522" s="53"/>
      <c r="P522" s="43"/>
      <c r="Q522" s="43"/>
      <c r="R522" s="43"/>
      <c r="S522" s="43"/>
      <c r="T522" s="43"/>
      <c r="V522" s="43"/>
      <c r="W522" s="43"/>
      <c r="X522" s="43"/>
      <c r="Y522" s="43"/>
      <c r="Z522" s="43"/>
    </row>
    <row r="523" spans="1:26" s="2" customFormat="1" ht="22.5">
      <c r="A523" s="43"/>
      <c r="B523" s="43"/>
      <c r="D523" s="43"/>
      <c r="E523" s="43"/>
      <c r="F523" s="43"/>
      <c r="G523" s="43"/>
      <c r="H523" s="43"/>
      <c r="I523" s="43"/>
      <c r="J523" s="43"/>
      <c r="K523" s="52"/>
      <c r="L523" s="43"/>
      <c r="M523" s="43"/>
      <c r="N523" s="53"/>
      <c r="O523" s="53"/>
      <c r="P523" s="43"/>
      <c r="Q523" s="43"/>
      <c r="R523" s="43"/>
      <c r="S523" s="43"/>
      <c r="T523" s="43"/>
      <c r="V523" s="43"/>
      <c r="W523" s="43"/>
      <c r="X523" s="43"/>
      <c r="Y523" s="43"/>
      <c r="Z523" s="43"/>
    </row>
    <row r="524" spans="1:26" s="2" customFormat="1" ht="22.5">
      <c r="A524" s="43"/>
      <c r="B524" s="43"/>
      <c r="D524" s="43"/>
      <c r="E524" s="43"/>
      <c r="F524" s="43"/>
      <c r="G524" s="43"/>
      <c r="H524" s="43"/>
      <c r="I524" s="43"/>
      <c r="J524" s="43"/>
      <c r="K524" s="52"/>
      <c r="L524" s="43"/>
      <c r="M524" s="43"/>
      <c r="N524" s="53"/>
      <c r="O524" s="53"/>
      <c r="P524" s="43"/>
      <c r="Q524" s="43"/>
      <c r="R524" s="43"/>
      <c r="S524" s="43"/>
      <c r="T524" s="43"/>
      <c r="V524" s="43"/>
      <c r="W524" s="43"/>
      <c r="X524" s="43"/>
      <c r="Y524" s="43"/>
      <c r="Z524" s="43"/>
    </row>
    <row r="525" spans="1:26" s="2" customFormat="1" ht="22.5">
      <c r="A525" s="43"/>
      <c r="B525" s="43"/>
      <c r="D525" s="43"/>
      <c r="E525" s="43"/>
      <c r="F525" s="43"/>
      <c r="G525" s="43"/>
      <c r="H525" s="43"/>
      <c r="I525" s="43"/>
      <c r="J525" s="43"/>
      <c r="K525" s="52"/>
      <c r="L525" s="43"/>
      <c r="M525" s="43"/>
      <c r="N525" s="53"/>
      <c r="O525" s="53"/>
      <c r="P525" s="43"/>
      <c r="Q525" s="43"/>
      <c r="R525" s="43"/>
      <c r="S525" s="43"/>
      <c r="T525" s="43"/>
      <c r="V525" s="43"/>
      <c r="W525" s="43"/>
      <c r="X525" s="43"/>
      <c r="Y525" s="43"/>
      <c r="Z525" s="43"/>
    </row>
    <row r="526" spans="1:26" s="2" customFormat="1" ht="22.5">
      <c r="A526" s="43"/>
      <c r="B526" s="43"/>
      <c r="D526" s="43"/>
      <c r="E526" s="43"/>
      <c r="F526" s="43"/>
      <c r="G526" s="43"/>
      <c r="H526" s="43"/>
      <c r="I526" s="43"/>
      <c r="J526" s="43"/>
      <c r="K526" s="52"/>
      <c r="L526" s="43"/>
      <c r="M526" s="43"/>
      <c r="N526" s="53"/>
      <c r="O526" s="53"/>
      <c r="P526" s="43"/>
      <c r="Q526" s="43"/>
      <c r="R526" s="43"/>
      <c r="S526" s="43"/>
      <c r="T526" s="43"/>
      <c r="V526" s="43"/>
      <c r="W526" s="43"/>
      <c r="X526" s="43"/>
      <c r="Y526" s="43"/>
      <c r="Z526" s="43"/>
    </row>
    <row r="527" spans="1:26" s="2" customFormat="1" ht="22.5">
      <c r="A527" s="43"/>
      <c r="B527" s="43"/>
      <c r="D527" s="43"/>
      <c r="E527" s="43"/>
      <c r="F527" s="43"/>
      <c r="G527" s="43"/>
      <c r="H527" s="43"/>
      <c r="I527" s="43"/>
      <c r="J527" s="43"/>
      <c r="K527" s="52"/>
      <c r="L527" s="43"/>
      <c r="M527" s="43"/>
      <c r="N527" s="53"/>
      <c r="O527" s="53"/>
      <c r="P527" s="43"/>
      <c r="Q527" s="43"/>
      <c r="R527" s="43"/>
      <c r="S527" s="43"/>
      <c r="T527" s="43"/>
      <c r="V527" s="43"/>
      <c r="W527" s="43"/>
      <c r="X527" s="43"/>
      <c r="Y527" s="43"/>
      <c r="Z527" s="43"/>
    </row>
    <row r="528" spans="1:26" s="2" customFormat="1" ht="22.5">
      <c r="A528" s="43"/>
      <c r="B528" s="43"/>
      <c r="D528" s="43"/>
      <c r="E528" s="43"/>
      <c r="F528" s="43"/>
      <c r="G528" s="43"/>
      <c r="H528" s="43"/>
      <c r="I528" s="43"/>
      <c r="J528" s="43"/>
      <c r="K528" s="52"/>
      <c r="L528" s="43"/>
      <c r="M528" s="43"/>
      <c r="N528" s="53"/>
      <c r="O528" s="53"/>
      <c r="P528" s="43"/>
      <c r="Q528" s="43"/>
      <c r="R528" s="43"/>
      <c r="S528" s="43"/>
      <c r="T528" s="43"/>
      <c r="V528" s="43"/>
      <c r="W528" s="43"/>
      <c r="X528" s="43"/>
      <c r="Y528" s="43"/>
      <c r="Z528" s="43"/>
    </row>
    <row r="529" spans="1:26" s="2" customFormat="1" ht="22.5">
      <c r="A529" s="43"/>
      <c r="B529" s="43"/>
      <c r="D529" s="43"/>
      <c r="E529" s="43"/>
      <c r="F529" s="43"/>
      <c r="G529" s="43"/>
      <c r="H529" s="43"/>
      <c r="I529" s="43"/>
      <c r="J529" s="43"/>
      <c r="K529" s="52"/>
      <c r="L529" s="43"/>
      <c r="M529" s="43"/>
      <c r="N529" s="53"/>
      <c r="O529" s="53"/>
      <c r="P529" s="43"/>
      <c r="Q529" s="43"/>
      <c r="R529" s="43"/>
      <c r="S529" s="43"/>
      <c r="T529" s="43"/>
      <c r="V529" s="43"/>
      <c r="W529" s="43"/>
      <c r="X529" s="43"/>
      <c r="Y529" s="43"/>
      <c r="Z529" s="43"/>
    </row>
    <row r="530" spans="1:26" s="2" customFormat="1" ht="22.5">
      <c r="A530" s="43"/>
      <c r="B530" s="43"/>
      <c r="D530" s="43"/>
      <c r="E530" s="43"/>
      <c r="F530" s="43"/>
      <c r="G530" s="43"/>
      <c r="H530" s="43"/>
      <c r="I530" s="43"/>
      <c r="J530" s="43"/>
      <c r="K530" s="52"/>
      <c r="L530" s="43"/>
      <c r="M530" s="43"/>
      <c r="N530" s="53"/>
      <c r="O530" s="53"/>
      <c r="P530" s="43"/>
      <c r="Q530" s="43"/>
      <c r="R530" s="43"/>
      <c r="S530" s="43"/>
      <c r="T530" s="43"/>
      <c r="V530" s="43"/>
      <c r="W530" s="43"/>
      <c r="X530" s="43"/>
      <c r="Y530" s="43"/>
      <c r="Z530" s="43"/>
    </row>
    <row r="531" spans="1:26" s="2" customFormat="1" ht="22.5">
      <c r="A531" s="43"/>
      <c r="B531" s="43"/>
      <c r="D531" s="43"/>
      <c r="E531" s="43"/>
      <c r="F531" s="43"/>
      <c r="G531" s="43"/>
      <c r="H531" s="43"/>
      <c r="I531" s="43"/>
      <c r="J531" s="43"/>
      <c r="K531" s="52"/>
      <c r="L531" s="43"/>
      <c r="M531" s="43"/>
      <c r="N531" s="53"/>
      <c r="O531" s="53"/>
      <c r="P531" s="43"/>
      <c r="Q531" s="43"/>
      <c r="R531" s="43"/>
      <c r="S531" s="43"/>
      <c r="T531" s="43"/>
      <c r="V531" s="43"/>
      <c r="W531" s="43"/>
      <c r="X531" s="43"/>
      <c r="Y531" s="43"/>
      <c r="Z531" s="43"/>
    </row>
    <row r="532" spans="1:26" s="2" customFormat="1" ht="22.5">
      <c r="A532" s="43"/>
      <c r="B532" s="43"/>
      <c r="D532" s="43"/>
      <c r="E532" s="43"/>
      <c r="F532" s="43"/>
      <c r="G532" s="43"/>
      <c r="H532" s="43"/>
      <c r="I532" s="43"/>
      <c r="J532" s="43"/>
      <c r="K532" s="52"/>
      <c r="L532" s="43"/>
      <c r="M532" s="43"/>
      <c r="N532" s="53"/>
      <c r="O532" s="53"/>
      <c r="P532" s="43"/>
      <c r="Q532" s="43"/>
      <c r="R532" s="43"/>
      <c r="S532" s="43"/>
      <c r="T532" s="43"/>
      <c r="V532" s="43"/>
      <c r="W532" s="43"/>
      <c r="X532" s="43"/>
      <c r="Y532" s="43"/>
      <c r="Z532" s="43"/>
    </row>
    <row r="533" spans="1:26" s="2" customFormat="1" ht="22.5">
      <c r="A533" s="43"/>
      <c r="B533" s="43"/>
      <c r="D533" s="43"/>
      <c r="E533" s="43"/>
      <c r="F533" s="43"/>
      <c r="G533" s="43"/>
      <c r="H533" s="43"/>
      <c r="I533" s="43"/>
      <c r="J533" s="43"/>
      <c r="K533" s="52"/>
      <c r="L533" s="43"/>
      <c r="M533" s="43"/>
      <c r="N533" s="53"/>
      <c r="O533" s="53"/>
      <c r="P533" s="43"/>
      <c r="Q533" s="43"/>
      <c r="R533" s="43"/>
      <c r="S533" s="43"/>
      <c r="T533" s="43"/>
      <c r="V533" s="43"/>
      <c r="W533" s="43"/>
      <c r="X533" s="43"/>
      <c r="Y533" s="43"/>
      <c r="Z533" s="43"/>
    </row>
    <row r="534" spans="1:26" s="2" customFormat="1" ht="22.5">
      <c r="A534" s="43"/>
      <c r="B534" s="43"/>
      <c r="D534" s="43"/>
      <c r="E534" s="43"/>
      <c r="F534" s="43"/>
      <c r="G534" s="43"/>
      <c r="H534" s="43"/>
      <c r="I534" s="43"/>
      <c r="J534" s="43"/>
      <c r="K534" s="52"/>
      <c r="L534" s="43"/>
      <c r="M534" s="43"/>
      <c r="N534" s="53"/>
      <c r="O534" s="53"/>
      <c r="P534" s="43"/>
      <c r="Q534" s="43"/>
      <c r="R534" s="43"/>
      <c r="S534" s="43"/>
      <c r="T534" s="43"/>
      <c r="V534" s="43"/>
      <c r="W534" s="43"/>
      <c r="X534" s="43"/>
      <c r="Y534" s="43"/>
      <c r="Z534" s="43"/>
    </row>
    <row r="535" spans="1:26" s="2" customFormat="1" ht="22.5">
      <c r="A535" s="43"/>
      <c r="B535" s="43"/>
      <c r="D535" s="43"/>
      <c r="E535" s="43"/>
      <c r="F535" s="43"/>
      <c r="G535" s="43"/>
      <c r="H535" s="43"/>
      <c r="I535" s="43"/>
      <c r="J535" s="43"/>
      <c r="K535" s="52"/>
      <c r="L535" s="43"/>
      <c r="M535" s="43"/>
      <c r="N535" s="53"/>
      <c r="O535" s="53"/>
      <c r="P535" s="43"/>
      <c r="Q535" s="43"/>
      <c r="R535" s="43"/>
      <c r="S535" s="43"/>
      <c r="T535" s="43"/>
      <c r="V535" s="43"/>
      <c r="W535" s="43"/>
      <c r="X535" s="43"/>
      <c r="Y535" s="43"/>
      <c r="Z535" s="43"/>
    </row>
    <row r="536" spans="1:26" s="2" customFormat="1" ht="22.5">
      <c r="A536" s="43"/>
      <c r="B536" s="43"/>
      <c r="D536" s="43"/>
      <c r="E536" s="43"/>
      <c r="F536" s="43"/>
      <c r="G536" s="43"/>
      <c r="H536" s="43"/>
      <c r="I536" s="43"/>
      <c r="J536" s="43"/>
      <c r="K536" s="52"/>
      <c r="L536" s="43"/>
      <c r="M536" s="43"/>
      <c r="N536" s="53"/>
      <c r="O536" s="53"/>
      <c r="P536" s="43"/>
      <c r="Q536" s="43"/>
      <c r="R536" s="43"/>
      <c r="S536" s="43"/>
      <c r="T536" s="43"/>
      <c r="V536" s="43"/>
      <c r="W536" s="43"/>
      <c r="X536" s="43"/>
      <c r="Y536" s="43"/>
      <c r="Z536" s="43"/>
    </row>
    <row r="537" spans="1:26" s="2" customFormat="1" ht="22.5">
      <c r="A537" s="43"/>
      <c r="B537" s="43"/>
      <c r="D537" s="43"/>
      <c r="E537" s="43"/>
      <c r="F537" s="43"/>
      <c r="G537" s="43"/>
      <c r="H537" s="43"/>
      <c r="I537" s="43"/>
      <c r="J537" s="43"/>
      <c r="K537" s="52"/>
      <c r="L537" s="43"/>
      <c r="M537" s="43"/>
      <c r="N537" s="53"/>
      <c r="O537" s="53"/>
      <c r="P537" s="43"/>
      <c r="Q537" s="43"/>
      <c r="R537" s="43"/>
      <c r="S537" s="43"/>
      <c r="T537" s="43"/>
      <c r="V537" s="43"/>
      <c r="W537" s="43"/>
      <c r="X537" s="43"/>
      <c r="Y537" s="43"/>
      <c r="Z537" s="43"/>
    </row>
    <row r="538" spans="1:26" s="2" customFormat="1" ht="22.5">
      <c r="A538" s="43"/>
      <c r="B538" s="43"/>
      <c r="D538" s="43"/>
      <c r="E538" s="43"/>
      <c r="F538" s="43"/>
      <c r="G538" s="43"/>
      <c r="H538" s="43"/>
      <c r="I538" s="43"/>
      <c r="J538" s="43"/>
      <c r="K538" s="52"/>
      <c r="L538" s="43"/>
      <c r="M538" s="43"/>
      <c r="N538" s="53"/>
      <c r="O538" s="53"/>
      <c r="P538" s="43"/>
      <c r="Q538" s="43"/>
      <c r="R538" s="43"/>
      <c r="S538" s="43"/>
      <c r="T538" s="43"/>
      <c r="V538" s="43"/>
      <c r="W538" s="43"/>
      <c r="X538" s="43"/>
      <c r="Y538" s="43"/>
      <c r="Z538" s="43"/>
    </row>
    <row r="539" spans="1:26" s="2" customFormat="1" ht="22.5">
      <c r="A539" s="43"/>
      <c r="B539" s="43"/>
      <c r="D539" s="43"/>
      <c r="E539" s="43"/>
      <c r="F539" s="43"/>
      <c r="G539" s="43"/>
      <c r="H539" s="43"/>
      <c r="I539" s="43"/>
      <c r="J539" s="43"/>
      <c r="K539" s="52"/>
      <c r="L539" s="43"/>
      <c r="M539" s="43"/>
      <c r="N539" s="53"/>
      <c r="O539" s="53"/>
      <c r="P539" s="43"/>
      <c r="Q539" s="43"/>
      <c r="R539" s="43"/>
      <c r="S539" s="43"/>
      <c r="T539" s="43"/>
      <c r="V539" s="43"/>
      <c r="W539" s="43"/>
      <c r="X539" s="43"/>
      <c r="Y539" s="43"/>
      <c r="Z539" s="43"/>
    </row>
    <row r="540" spans="1:26" s="2" customFormat="1" ht="22.5">
      <c r="A540" s="43"/>
      <c r="B540" s="43"/>
      <c r="D540" s="43"/>
      <c r="E540" s="43"/>
      <c r="F540" s="43"/>
      <c r="G540" s="43"/>
      <c r="H540" s="43"/>
      <c r="I540" s="43"/>
      <c r="J540" s="43"/>
      <c r="K540" s="52"/>
      <c r="L540" s="43"/>
      <c r="M540" s="43"/>
      <c r="N540" s="53"/>
      <c r="O540" s="53"/>
      <c r="P540" s="43"/>
      <c r="Q540" s="43"/>
      <c r="R540" s="43"/>
      <c r="S540" s="43"/>
      <c r="T540" s="43"/>
      <c r="V540" s="43"/>
      <c r="W540" s="43"/>
      <c r="X540" s="43"/>
      <c r="Y540" s="43"/>
      <c r="Z540" s="43"/>
    </row>
    <row r="541" spans="1:26" s="2" customFormat="1" ht="22.5">
      <c r="A541" s="43"/>
      <c r="B541" s="43"/>
      <c r="D541" s="43"/>
      <c r="E541" s="43"/>
      <c r="F541" s="43"/>
      <c r="G541" s="43"/>
      <c r="H541" s="43"/>
      <c r="I541" s="43"/>
      <c r="J541" s="43"/>
      <c r="K541" s="52"/>
      <c r="L541" s="43"/>
      <c r="M541" s="43"/>
      <c r="N541" s="53"/>
      <c r="O541" s="53"/>
      <c r="P541" s="43"/>
      <c r="Q541" s="43"/>
      <c r="R541" s="43"/>
      <c r="S541" s="43"/>
      <c r="T541" s="43"/>
      <c r="V541" s="43"/>
      <c r="W541" s="43"/>
      <c r="X541" s="43"/>
      <c r="Y541" s="43"/>
      <c r="Z541" s="43"/>
    </row>
    <row r="542" spans="1:26" s="2" customFormat="1" ht="22.5">
      <c r="A542" s="43"/>
      <c r="B542" s="43"/>
      <c r="D542" s="43"/>
      <c r="E542" s="43"/>
      <c r="F542" s="43"/>
      <c r="G542" s="43"/>
      <c r="H542" s="43"/>
      <c r="I542" s="43"/>
      <c r="J542" s="43"/>
      <c r="K542" s="52"/>
      <c r="L542" s="43"/>
      <c r="M542" s="43"/>
      <c r="N542" s="53"/>
      <c r="O542" s="53"/>
      <c r="P542" s="43"/>
      <c r="Q542" s="43"/>
      <c r="R542" s="43"/>
      <c r="S542" s="43"/>
      <c r="T542" s="43"/>
      <c r="V542" s="43"/>
      <c r="W542" s="43"/>
      <c r="X542" s="43"/>
      <c r="Y542" s="43"/>
      <c r="Z542" s="43"/>
    </row>
    <row r="543" spans="1:26" s="2" customFormat="1" ht="22.5">
      <c r="A543" s="43"/>
      <c r="B543" s="43"/>
      <c r="D543" s="43"/>
      <c r="E543" s="43"/>
      <c r="F543" s="43"/>
      <c r="G543" s="43"/>
      <c r="H543" s="43"/>
      <c r="I543" s="43"/>
      <c r="J543" s="43"/>
      <c r="K543" s="52"/>
      <c r="L543" s="43"/>
      <c r="M543" s="43"/>
      <c r="N543" s="53"/>
      <c r="O543" s="53"/>
      <c r="P543" s="43"/>
      <c r="Q543" s="43"/>
      <c r="R543" s="43"/>
      <c r="S543" s="43"/>
      <c r="T543" s="43"/>
      <c r="V543" s="43"/>
      <c r="W543" s="43"/>
      <c r="X543" s="43"/>
      <c r="Y543" s="43"/>
      <c r="Z543" s="43"/>
    </row>
    <row r="544" spans="1:26" s="2" customFormat="1" ht="22.5">
      <c r="A544" s="43"/>
      <c r="B544" s="43"/>
      <c r="D544" s="43"/>
      <c r="E544" s="43"/>
      <c r="F544" s="43"/>
      <c r="G544" s="43"/>
      <c r="H544" s="43"/>
      <c r="I544" s="43"/>
      <c r="J544" s="43"/>
      <c r="K544" s="52"/>
      <c r="L544" s="43"/>
      <c r="M544" s="43"/>
      <c r="N544" s="53"/>
      <c r="O544" s="53"/>
      <c r="P544" s="43"/>
      <c r="Q544" s="43"/>
      <c r="R544" s="43"/>
      <c r="S544" s="43"/>
      <c r="T544" s="43"/>
      <c r="V544" s="43"/>
      <c r="W544" s="43"/>
      <c r="X544" s="43"/>
      <c r="Y544" s="43"/>
      <c r="Z544" s="43"/>
    </row>
    <row r="545" spans="1:26" s="2" customFormat="1" ht="22.5">
      <c r="A545" s="43"/>
      <c r="B545" s="43"/>
      <c r="D545" s="43"/>
      <c r="E545" s="43"/>
      <c r="F545" s="43"/>
      <c r="G545" s="43"/>
      <c r="H545" s="43"/>
      <c r="I545" s="43"/>
      <c r="J545" s="43"/>
      <c r="K545" s="52"/>
      <c r="L545" s="43"/>
      <c r="M545" s="43"/>
      <c r="N545" s="53"/>
      <c r="O545" s="53"/>
      <c r="P545" s="43"/>
      <c r="Q545" s="43"/>
      <c r="R545" s="43"/>
      <c r="S545" s="43"/>
      <c r="T545" s="43"/>
      <c r="V545" s="43"/>
      <c r="W545" s="43"/>
      <c r="X545" s="43"/>
      <c r="Y545" s="43"/>
      <c r="Z545" s="43"/>
    </row>
    <row r="546" spans="1:26" s="2" customFormat="1" ht="22.5">
      <c r="A546" s="43"/>
      <c r="B546" s="43"/>
      <c r="D546" s="43"/>
      <c r="E546" s="43"/>
      <c r="F546" s="43"/>
      <c r="G546" s="43"/>
      <c r="H546" s="43"/>
      <c r="I546" s="43"/>
      <c r="J546" s="43"/>
      <c r="K546" s="52"/>
      <c r="L546" s="43"/>
      <c r="M546" s="43"/>
      <c r="N546" s="53"/>
      <c r="O546" s="53"/>
      <c r="P546" s="43"/>
      <c r="Q546" s="43"/>
      <c r="R546" s="43"/>
      <c r="S546" s="43"/>
      <c r="T546" s="43"/>
      <c r="V546" s="43"/>
      <c r="W546" s="43"/>
      <c r="X546" s="43"/>
      <c r="Y546" s="43"/>
      <c r="Z546" s="43"/>
    </row>
    <row r="547" spans="1:26" s="2" customFormat="1" ht="22.5">
      <c r="A547" s="43"/>
      <c r="B547" s="43"/>
      <c r="D547" s="43"/>
      <c r="E547" s="43"/>
      <c r="F547" s="43"/>
      <c r="G547" s="43"/>
      <c r="H547" s="43"/>
      <c r="I547" s="43"/>
      <c r="J547" s="43"/>
      <c r="K547" s="52"/>
      <c r="L547" s="43"/>
      <c r="M547" s="43"/>
      <c r="N547" s="53"/>
      <c r="O547" s="53"/>
      <c r="P547" s="43"/>
      <c r="Q547" s="43"/>
      <c r="R547" s="43"/>
      <c r="S547" s="43"/>
      <c r="T547" s="43"/>
      <c r="V547" s="43"/>
      <c r="W547" s="43"/>
      <c r="X547" s="43"/>
      <c r="Y547" s="43"/>
      <c r="Z547" s="43"/>
    </row>
    <row r="548" spans="1:26" s="2" customFormat="1" ht="22.5">
      <c r="A548" s="43"/>
      <c r="B548" s="43"/>
      <c r="D548" s="43"/>
      <c r="E548" s="43"/>
      <c r="F548" s="43"/>
      <c r="G548" s="43"/>
      <c r="H548" s="43"/>
      <c r="I548" s="43"/>
      <c r="J548" s="43"/>
      <c r="K548" s="52"/>
      <c r="L548" s="43"/>
      <c r="M548" s="43"/>
      <c r="N548" s="53"/>
      <c r="O548" s="53"/>
      <c r="P548" s="43"/>
      <c r="Q548" s="43"/>
      <c r="R548" s="43"/>
      <c r="S548" s="43"/>
      <c r="T548" s="43"/>
      <c r="V548" s="43"/>
      <c r="W548" s="43"/>
      <c r="X548" s="43"/>
      <c r="Y548" s="43"/>
      <c r="Z548" s="43"/>
    </row>
    <row r="549" spans="1:26" s="2" customFormat="1" ht="22.5">
      <c r="A549" s="43"/>
      <c r="B549" s="43"/>
      <c r="D549" s="43"/>
      <c r="E549" s="43"/>
      <c r="F549" s="43"/>
      <c r="G549" s="43"/>
      <c r="H549" s="43"/>
      <c r="I549" s="43"/>
      <c r="J549" s="43"/>
      <c r="K549" s="52"/>
      <c r="L549" s="43"/>
      <c r="M549" s="43"/>
      <c r="N549" s="53"/>
      <c r="O549" s="53"/>
      <c r="P549" s="43"/>
      <c r="Q549" s="43"/>
      <c r="R549" s="43"/>
      <c r="S549" s="43"/>
      <c r="T549" s="43"/>
      <c r="V549" s="43"/>
      <c r="W549" s="43"/>
      <c r="X549" s="43"/>
      <c r="Y549" s="43"/>
      <c r="Z549" s="43"/>
    </row>
    <row r="550" spans="1:26" s="2" customFormat="1" ht="22.5">
      <c r="A550" s="43"/>
      <c r="B550" s="43"/>
      <c r="D550" s="43"/>
      <c r="E550" s="43"/>
      <c r="F550" s="43"/>
      <c r="G550" s="43"/>
      <c r="H550" s="43"/>
      <c r="I550" s="43"/>
      <c r="J550" s="43"/>
      <c r="K550" s="52"/>
      <c r="L550" s="43"/>
      <c r="M550" s="43"/>
      <c r="N550" s="53"/>
      <c r="O550" s="53"/>
      <c r="P550" s="43"/>
      <c r="Q550" s="43"/>
      <c r="R550" s="43"/>
      <c r="S550" s="43"/>
      <c r="T550" s="43"/>
      <c r="V550" s="43"/>
      <c r="W550" s="43"/>
      <c r="X550" s="43"/>
      <c r="Y550" s="43"/>
      <c r="Z550" s="43"/>
    </row>
    <row r="551" spans="1:26" s="2" customFormat="1" ht="22.5">
      <c r="A551" s="43"/>
      <c r="B551" s="43"/>
      <c r="D551" s="43"/>
      <c r="E551" s="43"/>
      <c r="F551" s="43"/>
      <c r="G551" s="43"/>
      <c r="H551" s="43"/>
      <c r="I551" s="43"/>
      <c r="J551" s="43"/>
      <c r="K551" s="52"/>
      <c r="L551" s="43"/>
      <c r="M551" s="43"/>
      <c r="N551" s="53"/>
      <c r="O551" s="53"/>
      <c r="P551" s="43"/>
      <c r="Q551" s="43"/>
      <c r="R551" s="43"/>
      <c r="S551" s="43"/>
      <c r="T551" s="43"/>
      <c r="V551" s="43"/>
      <c r="W551" s="43"/>
      <c r="X551" s="43"/>
      <c r="Y551" s="43"/>
      <c r="Z551" s="43"/>
    </row>
    <row r="552" spans="1:26" s="2" customFormat="1" ht="22.5">
      <c r="A552" s="43"/>
      <c r="B552" s="43"/>
      <c r="D552" s="43"/>
      <c r="E552" s="43"/>
      <c r="F552" s="43"/>
      <c r="G552" s="43"/>
      <c r="H552" s="43"/>
      <c r="I552" s="43"/>
      <c r="J552" s="43"/>
      <c r="K552" s="52"/>
      <c r="L552" s="43"/>
      <c r="M552" s="43"/>
      <c r="N552" s="53"/>
      <c r="O552" s="53"/>
      <c r="P552" s="43"/>
      <c r="Q552" s="43"/>
      <c r="R552" s="43"/>
      <c r="S552" s="43"/>
      <c r="T552" s="43"/>
      <c r="V552" s="43"/>
      <c r="W552" s="43"/>
      <c r="X552" s="43"/>
      <c r="Y552" s="43"/>
      <c r="Z552" s="43"/>
    </row>
    <row r="553" spans="1:26" s="2" customFormat="1" ht="22.5">
      <c r="A553" s="43"/>
      <c r="B553" s="43"/>
      <c r="D553" s="43"/>
      <c r="E553" s="43"/>
      <c r="F553" s="43"/>
      <c r="G553" s="43"/>
      <c r="H553" s="43"/>
      <c r="I553" s="43"/>
      <c r="J553" s="43"/>
      <c r="K553" s="52"/>
      <c r="L553" s="43"/>
      <c r="M553" s="43"/>
      <c r="N553" s="53"/>
      <c r="O553" s="53"/>
      <c r="P553" s="43"/>
      <c r="Q553" s="43"/>
      <c r="R553" s="43"/>
      <c r="S553" s="43"/>
      <c r="T553" s="43"/>
      <c r="V553" s="43"/>
      <c r="W553" s="43"/>
      <c r="X553" s="43"/>
      <c r="Y553" s="43"/>
      <c r="Z553" s="43"/>
    </row>
    <row r="554" spans="1:26" s="2" customFormat="1" ht="22.5">
      <c r="A554" s="43"/>
      <c r="B554" s="43"/>
      <c r="D554" s="43"/>
      <c r="E554" s="43"/>
      <c r="F554" s="43"/>
      <c r="G554" s="43"/>
      <c r="H554" s="43"/>
      <c r="I554" s="43"/>
      <c r="J554" s="43"/>
      <c r="K554" s="52"/>
      <c r="L554" s="43"/>
      <c r="M554" s="43"/>
      <c r="N554" s="53"/>
      <c r="O554" s="53"/>
      <c r="P554" s="43"/>
      <c r="Q554" s="43"/>
      <c r="R554" s="43"/>
      <c r="S554" s="43"/>
      <c r="T554" s="43"/>
      <c r="V554" s="43"/>
      <c r="W554" s="43"/>
      <c r="X554" s="43"/>
      <c r="Y554" s="43"/>
      <c r="Z554" s="43"/>
    </row>
    <row r="555" spans="1:26" s="2" customFormat="1" ht="22.5">
      <c r="A555" s="43"/>
      <c r="B555" s="43"/>
      <c r="D555" s="43"/>
      <c r="E555" s="43"/>
      <c r="F555" s="43"/>
      <c r="G555" s="43"/>
      <c r="H555" s="43"/>
      <c r="I555" s="43"/>
      <c r="J555" s="43"/>
      <c r="K555" s="52"/>
      <c r="L555" s="43"/>
      <c r="M555" s="43"/>
      <c r="N555" s="53"/>
      <c r="O555" s="53"/>
      <c r="P555" s="43"/>
      <c r="Q555" s="43"/>
      <c r="R555" s="43"/>
      <c r="S555" s="43"/>
      <c r="T555" s="43"/>
      <c r="V555" s="43"/>
      <c r="W555" s="43"/>
      <c r="X555" s="43"/>
      <c r="Y555" s="43"/>
      <c r="Z555" s="43"/>
    </row>
    <row r="556" spans="1:26" s="2" customFormat="1" ht="22.5">
      <c r="A556" s="43"/>
      <c r="B556" s="43"/>
      <c r="D556" s="43"/>
      <c r="E556" s="43"/>
      <c r="F556" s="43"/>
      <c r="G556" s="43"/>
      <c r="H556" s="43"/>
      <c r="I556" s="43"/>
      <c r="J556" s="43"/>
      <c r="K556" s="52"/>
      <c r="L556" s="43"/>
      <c r="M556" s="43"/>
      <c r="N556" s="53"/>
      <c r="O556" s="53"/>
      <c r="P556" s="43"/>
      <c r="Q556" s="43"/>
      <c r="R556" s="43"/>
      <c r="S556" s="43"/>
      <c r="T556" s="43"/>
      <c r="V556" s="43"/>
      <c r="W556" s="43"/>
      <c r="X556" s="43"/>
      <c r="Y556" s="43"/>
      <c r="Z556" s="43"/>
    </row>
    <row r="557" spans="1:26" s="2" customFormat="1" ht="22.5">
      <c r="A557" s="43"/>
      <c r="B557" s="43"/>
      <c r="D557" s="43"/>
      <c r="E557" s="43"/>
      <c r="F557" s="43"/>
      <c r="G557" s="43"/>
      <c r="H557" s="43"/>
      <c r="I557" s="43"/>
      <c r="J557" s="43"/>
      <c r="K557" s="52"/>
      <c r="L557" s="43"/>
      <c r="M557" s="43"/>
      <c r="N557" s="53"/>
      <c r="O557" s="53"/>
      <c r="P557" s="43"/>
      <c r="Q557" s="43"/>
      <c r="R557" s="43"/>
      <c r="S557" s="43"/>
      <c r="T557" s="43"/>
      <c r="V557" s="43"/>
      <c r="W557" s="43"/>
      <c r="X557" s="43"/>
      <c r="Y557" s="43"/>
      <c r="Z557" s="43"/>
    </row>
    <row r="558" spans="1:26" s="2" customFormat="1" ht="22.5">
      <c r="A558" s="43"/>
      <c r="B558" s="43"/>
      <c r="D558" s="43"/>
      <c r="E558" s="43"/>
      <c r="F558" s="43"/>
      <c r="G558" s="43"/>
      <c r="H558" s="43"/>
      <c r="I558" s="43"/>
      <c r="J558" s="43"/>
      <c r="K558" s="52"/>
      <c r="L558" s="43"/>
      <c r="M558" s="43"/>
      <c r="N558" s="53"/>
      <c r="O558" s="53"/>
      <c r="P558" s="43"/>
      <c r="Q558" s="43"/>
      <c r="R558" s="43"/>
      <c r="S558" s="43"/>
      <c r="T558" s="43"/>
      <c r="V558" s="43"/>
      <c r="W558" s="43"/>
      <c r="X558" s="43"/>
      <c r="Y558" s="43"/>
      <c r="Z558" s="43"/>
    </row>
    <row r="559" spans="1:26" s="2" customFormat="1" ht="22.5">
      <c r="A559" s="43"/>
      <c r="B559" s="43"/>
      <c r="D559" s="43"/>
      <c r="E559" s="43"/>
      <c r="F559" s="43"/>
      <c r="G559" s="43"/>
      <c r="H559" s="43"/>
      <c r="I559" s="43"/>
      <c r="J559" s="43"/>
      <c r="K559" s="52"/>
      <c r="L559" s="43"/>
      <c r="M559" s="43"/>
      <c r="N559" s="53"/>
      <c r="O559" s="53"/>
      <c r="P559" s="43"/>
      <c r="Q559" s="43"/>
      <c r="R559" s="43"/>
      <c r="S559" s="43"/>
      <c r="T559" s="43"/>
      <c r="V559" s="43"/>
      <c r="W559" s="43"/>
      <c r="X559" s="43"/>
      <c r="Y559" s="43"/>
      <c r="Z559" s="43"/>
    </row>
    <row r="560" spans="1:26" s="2" customFormat="1" ht="22.5">
      <c r="A560" s="43"/>
      <c r="B560" s="43"/>
      <c r="D560" s="43"/>
      <c r="E560" s="43"/>
      <c r="F560" s="43"/>
      <c r="G560" s="43"/>
      <c r="H560" s="43"/>
      <c r="I560" s="43"/>
      <c r="J560" s="43"/>
      <c r="K560" s="52"/>
      <c r="L560" s="43"/>
      <c r="M560" s="43"/>
      <c r="N560" s="53"/>
      <c r="O560" s="53"/>
      <c r="P560" s="43"/>
      <c r="Q560" s="43"/>
      <c r="R560" s="43"/>
      <c r="S560" s="43"/>
      <c r="T560" s="43"/>
      <c r="V560" s="43"/>
      <c r="W560" s="43"/>
      <c r="X560" s="43"/>
      <c r="Y560" s="43"/>
      <c r="Z560" s="43"/>
    </row>
    <row r="561" spans="1:26" s="2" customFormat="1" ht="22.5">
      <c r="A561" s="43"/>
      <c r="B561" s="43"/>
      <c r="D561" s="43"/>
      <c r="E561" s="43"/>
      <c r="F561" s="43"/>
      <c r="G561" s="43"/>
      <c r="H561" s="43"/>
      <c r="I561" s="43"/>
      <c r="J561" s="43"/>
      <c r="K561" s="52"/>
      <c r="L561" s="43"/>
      <c r="M561" s="43"/>
      <c r="N561" s="53"/>
      <c r="O561" s="53"/>
      <c r="P561" s="43"/>
      <c r="Q561" s="43"/>
      <c r="R561" s="43"/>
      <c r="S561" s="43"/>
      <c r="T561" s="43"/>
      <c r="V561" s="43"/>
      <c r="W561" s="43"/>
      <c r="X561" s="43"/>
      <c r="Y561" s="43"/>
      <c r="Z561" s="43"/>
    </row>
    <row r="562" spans="1:26" s="2" customFormat="1" ht="22.5">
      <c r="A562" s="43"/>
      <c r="B562" s="43"/>
      <c r="D562" s="43"/>
      <c r="E562" s="43"/>
      <c r="F562" s="43"/>
      <c r="G562" s="43"/>
      <c r="H562" s="43"/>
      <c r="I562" s="43"/>
      <c r="J562" s="43"/>
      <c r="K562" s="52"/>
      <c r="L562" s="43"/>
      <c r="M562" s="43"/>
      <c r="N562" s="53"/>
      <c r="O562" s="53"/>
      <c r="P562" s="43"/>
      <c r="Q562" s="43"/>
      <c r="R562" s="43"/>
      <c r="S562" s="43"/>
      <c r="T562" s="43"/>
      <c r="V562" s="43"/>
      <c r="W562" s="43"/>
      <c r="X562" s="43"/>
      <c r="Y562" s="43"/>
      <c r="Z562" s="43"/>
    </row>
    <row r="563" spans="1:26" s="2" customFormat="1" ht="22.5">
      <c r="A563" s="43"/>
      <c r="B563" s="43"/>
      <c r="D563" s="43"/>
      <c r="E563" s="43"/>
      <c r="F563" s="43"/>
      <c r="G563" s="43"/>
      <c r="H563" s="43"/>
      <c r="I563" s="43"/>
      <c r="J563" s="43"/>
      <c r="K563" s="52"/>
      <c r="L563" s="43"/>
      <c r="M563" s="43"/>
      <c r="N563" s="53"/>
      <c r="O563" s="53"/>
      <c r="P563" s="43"/>
      <c r="Q563" s="43"/>
      <c r="R563" s="43"/>
      <c r="S563" s="43"/>
      <c r="T563" s="43"/>
      <c r="V563" s="43"/>
      <c r="W563" s="43"/>
      <c r="X563" s="43"/>
      <c r="Y563" s="43"/>
      <c r="Z563" s="43"/>
    </row>
    <row r="564" spans="1:26" s="2" customFormat="1" ht="22.5">
      <c r="A564" s="43"/>
      <c r="B564" s="43"/>
      <c r="D564" s="43"/>
      <c r="E564" s="43"/>
      <c r="F564" s="43"/>
      <c r="G564" s="43"/>
      <c r="H564" s="43"/>
      <c r="I564" s="43"/>
      <c r="J564" s="43"/>
      <c r="K564" s="52"/>
      <c r="L564" s="43"/>
      <c r="M564" s="43"/>
      <c r="N564" s="53"/>
      <c r="O564" s="53"/>
      <c r="P564" s="43"/>
      <c r="Q564" s="43"/>
      <c r="R564" s="43"/>
      <c r="S564" s="43"/>
      <c r="T564" s="43"/>
      <c r="V564" s="43"/>
      <c r="W564" s="43"/>
      <c r="X564" s="43"/>
      <c r="Y564" s="43"/>
      <c r="Z564" s="43"/>
    </row>
    <row r="565" spans="1:26" s="2" customFormat="1" ht="22.5">
      <c r="A565" s="43"/>
      <c r="B565" s="43"/>
      <c r="D565" s="43"/>
      <c r="E565" s="43"/>
      <c r="F565" s="43"/>
      <c r="G565" s="43"/>
      <c r="H565" s="43"/>
      <c r="I565" s="43"/>
      <c r="J565" s="43"/>
      <c r="K565" s="52"/>
      <c r="L565" s="43"/>
      <c r="M565" s="43"/>
      <c r="N565" s="53"/>
      <c r="O565" s="53"/>
      <c r="P565" s="43"/>
      <c r="Q565" s="43"/>
      <c r="R565" s="43"/>
      <c r="S565" s="43"/>
      <c r="T565" s="43"/>
      <c r="V565" s="43"/>
      <c r="W565" s="43"/>
      <c r="X565" s="43"/>
      <c r="Y565" s="43"/>
      <c r="Z565" s="43"/>
    </row>
    <row r="566" spans="1:26" s="2" customFormat="1" ht="22.5">
      <c r="A566" s="43"/>
      <c r="B566" s="43"/>
      <c r="D566" s="43"/>
      <c r="E566" s="43"/>
      <c r="F566" s="43"/>
      <c r="G566" s="43"/>
      <c r="H566" s="43"/>
      <c r="I566" s="43"/>
      <c r="J566" s="43"/>
      <c r="K566" s="52"/>
      <c r="L566" s="43"/>
      <c r="M566" s="43"/>
      <c r="N566" s="53"/>
      <c r="O566" s="53"/>
      <c r="P566" s="43"/>
      <c r="Q566" s="43"/>
      <c r="R566" s="43"/>
      <c r="S566" s="43"/>
      <c r="T566" s="43"/>
      <c r="V566" s="43"/>
      <c r="W566" s="43"/>
      <c r="X566" s="43"/>
      <c r="Y566" s="43"/>
      <c r="Z566" s="43"/>
    </row>
    <row r="567" spans="1:26" s="2" customFormat="1" ht="22.5">
      <c r="A567" s="43"/>
      <c r="B567" s="43"/>
      <c r="D567" s="43"/>
      <c r="E567" s="43"/>
      <c r="F567" s="43"/>
      <c r="G567" s="43"/>
      <c r="H567" s="43"/>
      <c r="I567" s="43"/>
      <c r="J567" s="43"/>
      <c r="K567" s="52"/>
      <c r="L567" s="43"/>
      <c r="M567" s="43"/>
      <c r="N567" s="53"/>
      <c r="O567" s="53"/>
      <c r="P567" s="43"/>
      <c r="Q567" s="43"/>
      <c r="R567" s="43"/>
      <c r="S567" s="43"/>
      <c r="T567" s="43"/>
      <c r="V567" s="43"/>
      <c r="W567" s="43"/>
      <c r="X567" s="43"/>
      <c r="Y567" s="43"/>
      <c r="Z567" s="43"/>
    </row>
    <row r="568" spans="1:26" s="2" customFormat="1" ht="22.5">
      <c r="A568" s="43"/>
      <c r="B568" s="43"/>
      <c r="D568" s="43"/>
      <c r="E568" s="43"/>
      <c r="F568" s="43"/>
      <c r="G568" s="43"/>
      <c r="H568" s="43"/>
      <c r="I568" s="43"/>
      <c r="J568" s="43"/>
      <c r="K568" s="52"/>
      <c r="L568" s="43"/>
      <c r="M568" s="43"/>
      <c r="N568" s="53"/>
      <c r="O568" s="53"/>
      <c r="P568" s="43"/>
      <c r="Q568" s="43"/>
      <c r="R568" s="43"/>
      <c r="S568" s="43"/>
      <c r="T568" s="43"/>
      <c r="V568" s="43"/>
      <c r="W568" s="43"/>
      <c r="X568" s="43"/>
      <c r="Y568" s="43"/>
      <c r="Z568" s="43"/>
    </row>
    <row r="569" spans="1:26" s="2" customFormat="1" ht="22.5">
      <c r="A569" s="43"/>
      <c r="B569" s="43"/>
      <c r="D569" s="43"/>
      <c r="E569" s="43"/>
      <c r="F569" s="43"/>
      <c r="G569" s="43"/>
      <c r="H569" s="43"/>
      <c r="I569" s="43"/>
      <c r="J569" s="43"/>
      <c r="K569" s="52"/>
      <c r="L569" s="43"/>
      <c r="M569" s="43"/>
      <c r="N569" s="53"/>
      <c r="O569" s="53"/>
      <c r="P569" s="43"/>
      <c r="Q569" s="43"/>
      <c r="R569" s="43"/>
      <c r="S569" s="43"/>
      <c r="T569" s="43"/>
      <c r="V569" s="43"/>
      <c r="W569" s="43"/>
      <c r="X569" s="43"/>
      <c r="Y569" s="43"/>
      <c r="Z569" s="43"/>
    </row>
    <row r="570" spans="1:26" s="2" customFormat="1" ht="22.5">
      <c r="A570" s="43"/>
      <c r="B570" s="43"/>
      <c r="D570" s="43"/>
      <c r="E570" s="43"/>
      <c r="F570" s="43"/>
      <c r="G570" s="43"/>
      <c r="H570" s="43"/>
      <c r="I570" s="43"/>
      <c r="J570" s="43"/>
      <c r="K570" s="52"/>
      <c r="L570" s="43"/>
      <c r="M570" s="43"/>
      <c r="N570" s="53"/>
      <c r="O570" s="53"/>
      <c r="P570" s="43"/>
      <c r="Q570" s="43"/>
      <c r="R570" s="43"/>
      <c r="S570" s="43"/>
      <c r="T570" s="43"/>
      <c r="V570" s="43"/>
      <c r="W570" s="43"/>
      <c r="X570" s="43"/>
      <c r="Y570" s="43"/>
      <c r="Z570" s="43"/>
    </row>
    <row r="571" spans="1:26" s="2" customFormat="1" ht="22.5">
      <c r="A571" s="43"/>
      <c r="B571" s="43"/>
      <c r="D571" s="43"/>
      <c r="E571" s="43"/>
      <c r="F571" s="43"/>
      <c r="G571" s="43"/>
      <c r="H571" s="43"/>
      <c r="I571" s="43"/>
      <c r="J571" s="43"/>
      <c r="K571" s="52"/>
      <c r="L571" s="43"/>
      <c r="M571" s="43"/>
      <c r="N571" s="53"/>
      <c r="O571" s="53"/>
      <c r="P571" s="43"/>
      <c r="Q571" s="43"/>
      <c r="R571" s="43"/>
      <c r="S571" s="43"/>
      <c r="T571" s="43"/>
      <c r="V571" s="43"/>
      <c r="W571" s="43"/>
      <c r="X571" s="43"/>
      <c r="Y571" s="43"/>
      <c r="Z571" s="43"/>
    </row>
    <row r="572" spans="1:26" s="2" customFormat="1" ht="22.5">
      <c r="A572" s="43"/>
      <c r="B572" s="43"/>
      <c r="D572" s="43"/>
      <c r="E572" s="43"/>
      <c r="F572" s="43"/>
      <c r="G572" s="43"/>
      <c r="H572" s="43"/>
      <c r="I572" s="43"/>
      <c r="J572" s="43"/>
      <c r="K572" s="52"/>
      <c r="L572" s="43"/>
      <c r="M572" s="43"/>
      <c r="N572" s="53"/>
      <c r="O572" s="53"/>
      <c r="P572" s="43"/>
      <c r="Q572" s="43"/>
      <c r="R572" s="43"/>
      <c r="S572" s="43"/>
      <c r="T572" s="43"/>
      <c r="V572" s="43"/>
      <c r="W572" s="43"/>
      <c r="X572" s="43"/>
      <c r="Y572" s="43"/>
      <c r="Z572" s="43"/>
    </row>
    <row r="573" spans="1:26" s="2" customFormat="1" ht="22.5">
      <c r="A573" s="43"/>
      <c r="B573" s="43"/>
      <c r="D573" s="43"/>
      <c r="E573" s="43"/>
      <c r="F573" s="43"/>
      <c r="G573" s="43"/>
      <c r="H573" s="43"/>
      <c r="I573" s="43"/>
      <c r="J573" s="43"/>
      <c r="K573" s="52"/>
      <c r="L573" s="43"/>
      <c r="M573" s="43"/>
      <c r="N573" s="53"/>
      <c r="O573" s="53"/>
      <c r="P573" s="43"/>
      <c r="Q573" s="43"/>
      <c r="R573" s="43"/>
      <c r="S573" s="43"/>
      <c r="T573" s="43"/>
      <c r="V573" s="43"/>
      <c r="W573" s="43"/>
      <c r="X573" s="43"/>
      <c r="Y573" s="43"/>
      <c r="Z573" s="43"/>
    </row>
    <row r="574" spans="1:26" s="2" customFormat="1" ht="22.5">
      <c r="A574" s="43"/>
      <c r="B574" s="43"/>
      <c r="D574" s="43"/>
      <c r="E574" s="43"/>
      <c r="F574" s="43"/>
      <c r="G574" s="43"/>
      <c r="H574" s="43"/>
      <c r="I574" s="43"/>
      <c r="J574" s="43"/>
      <c r="K574" s="52"/>
      <c r="L574" s="43"/>
      <c r="M574" s="43"/>
      <c r="N574" s="53"/>
      <c r="O574" s="53"/>
      <c r="P574" s="43"/>
      <c r="Q574" s="43"/>
      <c r="R574" s="43"/>
      <c r="S574" s="43"/>
      <c r="T574" s="43"/>
      <c r="V574" s="43"/>
      <c r="W574" s="43"/>
      <c r="X574" s="43"/>
      <c r="Y574" s="43"/>
      <c r="Z574" s="43"/>
    </row>
    <row r="575" spans="1:26" s="2" customFormat="1" ht="22.5">
      <c r="A575" s="43"/>
      <c r="B575" s="43"/>
      <c r="D575" s="43"/>
      <c r="E575" s="43"/>
      <c r="F575" s="43"/>
      <c r="G575" s="43"/>
      <c r="H575" s="43"/>
      <c r="I575" s="43"/>
      <c r="J575" s="43"/>
      <c r="K575" s="52"/>
      <c r="L575" s="43"/>
      <c r="M575" s="43"/>
      <c r="N575" s="53"/>
      <c r="O575" s="53"/>
      <c r="P575" s="43"/>
      <c r="Q575" s="43"/>
      <c r="R575" s="43"/>
      <c r="S575" s="43"/>
      <c r="T575" s="43"/>
      <c r="V575" s="43"/>
      <c r="W575" s="43"/>
      <c r="X575" s="43"/>
      <c r="Y575" s="43"/>
      <c r="Z575" s="43"/>
    </row>
    <row r="576" spans="1:26" s="2" customFormat="1" ht="22.5">
      <c r="A576" s="43"/>
      <c r="B576" s="43"/>
      <c r="D576" s="43"/>
      <c r="E576" s="43"/>
      <c r="F576" s="43"/>
      <c r="G576" s="43"/>
      <c r="H576" s="43"/>
      <c r="I576" s="43"/>
      <c r="J576" s="43"/>
      <c r="K576" s="52"/>
      <c r="L576" s="43"/>
      <c r="M576" s="43"/>
      <c r="N576" s="53"/>
      <c r="O576" s="53"/>
      <c r="P576" s="43"/>
      <c r="Q576" s="43"/>
      <c r="R576" s="43"/>
      <c r="S576" s="43"/>
      <c r="T576" s="43"/>
      <c r="V576" s="43"/>
      <c r="W576" s="43"/>
      <c r="X576" s="43"/>
      <c r="Y576" s="43"/>
      <c r="Z576" s="43"/>
    </row>
    <row r="577" spans="1:26" s="2" customFormat="1" ht="22.5">
      <c r="A577" s="43"/>
      <c r="B577" s="43"/>
      <c r="D577" s="43"/>
      <c r="E577" s="43"/>
      <c r="F577" s="43"/>
      <c r="G577" s="43"/>
      <c r="H577" s="43"/>
      <c r="I577" s="43"/>
      <c r="J577" s="43"/>
      <c r="K577" s="52"/>
      <c r="L577" s="43"/>
      <c r="M577" s="43"/>
      <c r="N577" s="53"/>
      <c r="O577" s="53"/>
      <c r="P577" s="43"/>
      <c r="Q577" s="43"/>
      <c r="R577" s="43"/>
      <c r="S577" s="43"/>
      <c r="T577" s="43"/>
      <c r="V577" s="43"/>
      <c r="W577" s="43"/>
      <c r="X577" s="43"/>
      <c r="Y577" s="43"/>
      <c r="Z577" s="43"/>
    </row>
    <row r="578" spans="1:26" s="2" customFormat="1" ht="22.5">
      <c r="A578" s="43"/>
      <c r="B578" s="43"/>
      <c r="D578" s="43"/>
      <c r="E578" s="43"/>
      <c r="F578" s="43"/>
      <c r="G578" s="43"/>
      <c r="H578" s="43"/>
      <c r="I578" s="43"/>
      <c r="J578" s="43"/>
      <c r="K578" s="52"/>
      <c r="L578" s="43"/>
      <c r="M578" s="43"/>
      <c r="N578" s="53"/>
      <c r="O578" s="53"/>
      <c r="P578" s="43"/>
      <c r="Q578" s="43"/>
      <c r="R578" s="43"/>
      <c r="S578" s="43"/>
      <c r="T578" s="43"/>
      <c r="V578" s="43"/>
      <c r="W578" s="43"/>
      <c r="X578" s="43"/>
      <c r="Y578" s="43"/>
      <c r="Z578" s="43"/>
    </row>
    <row r="579" spans="1:26" s="2" customFormat="1" ht="22.5">
      <c r="A579" s="43"/>
      <c r="B579" s="43"/>
      <c r="D579" s="43"/>
      <c r="E579" s="43"/>
      <c r="F579" s="43"/>
      <c r="G579" s="43"/>
      <c r="H579" s="43"/>
      <c r="I579" s="43"/>
      <c r="J579" s="43"/>
      <c r="K579" s="52"/>
      <c r="L579" s="43"/>
      <c r="M579" s="43"/>
      <c r="N579" s="53"/>
      <c r="O579" s="53"/>
      <c r="P579" s="43"/>
      <c r="Q579" s="43"/>
      <c r="R579" s="43"/>
      <c r="S579" s="43"/>
      <c r="T579" s="43"/>
      <c r="V579" s="43"/>
      <c r="W579" s="43"/>
      <c r="X579" s="43"/>
      <c r="Y579" s="43"/>
      <c r="Z579" s="43"/>
    </row>
    <row r="580" spans="1:26" s="2" customFormat="1" ht="22.5">
      <c r="A580" s="43"/>
      <c r="B580" s="43"/>
      <c r="D580" s="43"/>
      <c r="E580" s="43"/>
      <c r="F580" s="43"/>
      <c r="G580" s="43"/>
      <c r="H580" s="43"/>
      <c r="I580" s="43"/>
      <c r="J580" s="43"/>
      <c r="K580" s="52"/>
      <c r="L580" s="43"/>
      <c r="M580" s="43"/>
      <c r="N580" s="53"/>
      <c r="O580" s="53"/>
      <c r="P580" s="43"/>
      <c r="Q580" s="43"/>
      <c r="R580" s="43"/>
      <c r="S580" s="43"/>
      <c r="T580" s="43"/>
      <c r="V580" s="43"/>
      <c r="W580" s="43"/>
      <c r="X580" s="43"/>
      <c r="Y580" s="43"/>
      <c r="Z580" s="43"/>
    </row>
    <row r="581" spans="1:26" s="2" customFormat="1" ht="22.5">
      <c r="A581" s="43"/>
      <c r="B581" s="43"/>
      <c r="D581" s="43"/>
      <c r="E581" s="43"/>
      <c r="F581" s="43"/>
      <c r="G581" s="43"/>
      <c r="H581" s="43"/>
      <c r="I581" s="43"/>
      <c r="J581" s="43"/>
      <c r="K581" s="52"/>
      <c r="L581" s="43"/>
      <c r="M581" s="43"/>
      <c r="N581" s="53"/>
      <c r="O581" s="53"/>
      <c r="P581" s="43"/>
      <c r="Q581" s="43"/>
      <c r="R581" s="43"/>
      <c r="S581" s="43"/>
      <c r="T581" s="43"/>
      <c r="V581" s="43"/>
      <c r="W581" s="43"/>
      <c r="X581" s="43"/>
      <c r="Y581" s="43"/>
      <c r="Z581" s="43"/>
    </row>
    <row r="582" spans="1:26" s="2" customFormat="1" ht="22.5">
      <c r="A582" s="43"/>
      <c r="B582" s="43"/>
      <c r="D582" s="43"/>
      <c r="E582" s="43"/>
      <c r="F582" s="43"/>
      <c r="G582" s="43"/>
      <c r="H582" s="43"/>
      <c r="I582" s="43"/>
      <c r="J582" s="43"/>
      <c r="K582" s="52"/>
      <c r="L582" s="43"/>
      <c r="M582" s="43"/>
      <c r="N582" s="53"/>
      <c r="O582" s="53"/>
      <c r="P582" s="43"/>
      <c r="Q582" s="43"/>
      <c r="R582" s="43"/>
      <c r="S582" s="43"/>
      <c r="T582" s="43"/>
      <c r="V582" s="43"/>
      <c r="W582" s="43"/>
      <c r="X582" s="43"/>
      <c r="Y582" s="43"/>
      <c r="Z582" s="43"/>
    </row>
    <row r="583" spans="1:26" s="2" customFormat="1" ht="22.5">
      <c r="A583" s="43"/>
      <c r="B583" s="43"/>
      <c r="D583" s="43"/>
      <c r="E583" s="43"/>
      <c r="F583" s="43"/>
      <c r="G583" s="43"/>
      <c r="H583" s="43"/>
      <c r="I583" s="43"/>
      <c r="J583" s="43"/>
      <c r="K583" s="52"/>
      <c r="L583" s="43"/>
      <c r="M583" s="43"/>
      <c r="N583" s="53"/>
      <c r="O583" s="53"/>
      <c r="P583" s="43"/>
      <c r="Q583" s="43"/>
      <c r="R583" s="43"/>
      <c r="S583" s="43"/>
      <c r="T583" s="43"/>
      <c r="V583" s="43"/>
      <c r="W583" s="43"/>
      <c r="X583" s="43"/>
      <c r="Y583" s="43"/>
      <c r="Z583" s="43"/>
    </row>
    <row r="584" spans="1:26" s="2" customFormat="1" ht="22.5">
      <c r="A584" s="43"/>
      <c r="B584" s="43"/>
      <c r="D584" s="43"/>
      <c r="E584" s="43"/>
      <c r="F584" s="43"/>
      <c r="G584" s="43"/>
      <c r="H584" s="43"/>
      <c r="I584" s="43"/>
      <c r="J584" s="43"/>
      <c r="K584" s="52"/>
      <c r="L584" s="43"/>
      <c r="M584" s="43"/>
      <c r="N584" s="53"/>
      <c r="O584" s="53"/>
      <c r="P584" s="43"/>
      <c r="Q584" s="43"/>
      <c r="R584" s="43"/>
      <c r="S584" s="43"/>
      <c r="T584" s="43"/>
      <c r="V584" s="43"/>
      <c r="W584" s="43"/>
      <c r="X584" s="43"/>
      <c r="Y584" s="43"/>
      <c r="Z584" s="43"/>
    </row>
    <row r="585" spans="1:26" s="2" customFormat="1" ht="22.5">
      <c r="A585" s="43"/>
      <c r="B585" s="43"/>
      <c r="D585" s="43"/>
      <c r="E585" s="43"/>
      <c r="F585" s="43"/>
      <c r="G585" s="43"/>
      <c r="H585" s="43"/>
      <c r="I585" s="43"/>
      <c r="J585" s="43"/>
      <c r="K585" s="52"/>
      <c r="L585" s="43"/>
      <c r="M585" s="43"/>
      <c r="N585" s="53"/>
      <c r="O585" s="53"/>
      <c r="P585" s="43"/>
      <c r="Q585" s="43"/>
      <c r="R585" s="43"/>
      <c r="S585" s="43"/>
      <c r="T585" s="43"/>
      <c r="V585" s="43"/>
      <c r="W585" s="43"/>
      <c r="X585" s="43"/>
      <c r="Y585" s="43"/>
      <c r="Z585" s="43"/>
    </row>
    <row r="586" spans="1:26" s="2" customFormat="1" ht="22.5">
      <c r="A586" s="43"/>
      <c r="B586" s="43"/>
      <c r="D586" s="43"/>
      <c r="E586" s="43"/>
      <c r="F586" s="43"/>
      <c r="G586" s="43"/>
      <c r="H586" s="43"/>
      <c r="I586" s="43"/>
      <c r="J586" s="43"/>
      <c r="K586" s="52"/>
      <c r="L586" s="43"/>
      <c r="M586" s="43"/>
      <c r="N586" s="53"/>
      <c r="O586" s="53"/>
      <c r="P586" s="43"/>
      <c r="Q586" s="43"/>
      <c r="R586" s="43"/>
      <c r="S586" s="43"/>
      <c r="T586" s="43"/>
      <c r="V586" s="43"/>
      <c r="W586" s="43"/>
      <c r="X586" s="43"/>
      <c r="Y586" s="43"/>
      <c r="Z586" s="43"/>
    </row>
    <row r="587" spans="1:26" s="2" customFormat="1" ht="22.5">
      <c r="A587" s="43"/>
      <c r="B587" s="43"/>
      <c r="D587" s="43"/>
      <c r="E587" s="43"/>
      <c r="F587" s="43"/>
      <c r="G587" s="43"/>
      <c r="H587" s="43"/>
      <c r="I587" s="43"/>
      <c r="J587" s="43"/>
      <c r="K587" s="52"/>
      <c r="L587" s="43"/>
      <c r="M587" s="43"/>
      <c r="N587" s="53"/>
      <c r="O587" s="53"/>
      <c r="P587" s="43"/>
      <c r="Q587" s="43"/>
      <c r="R587" s="43"/>
      <c r="S587" s="43"/>
      <c r="T587" s="43"/>
      <c r="V587" s="43"/>
      <c r="W587" s="43"/>
      <c r="X587" s="43"/>
      <c r="Y587" s="43"/>
      <c r="Z587" s="43"/>
    </row>
    <row r="588" spans="1:26" s="2" customFormat="1" ht="22.5">
      <c r="A588" s="43"/>
      <c r="B588" s="43"/>
      <c r="D588" s="43"/>
      <c r="E588" s="43"/>
      <c r="F588" s="43"/>
      <c r="G588" s="43"/>
      <c r="H588" s="43"/>
      <c r="I588" s="43"/>
      <c r="J588" s="43"/>
      <c r="K588" s="52"/>
      <c r="L588" s="43"/>
      <c r="M588" s="43"/>
      <c r="N588" s="53"/>
      <c r="O588" s="53"/>
      <c r="P588" s="43"/>
      <c r="Q588" s="43"/>
      <c r="R588" s="43"/>
      <c r="S588" s="43"/>
      <c r="T588" s="43"/>
      <c r="V588" s="43"/>
      <c r="W588" s="43"/>
      <c r="X588" s="43"/>
      <c r="Y588" s="43"/>
      <c r="Z588" s="43"/>
    </row>
    <row r="589" spans="1:26" s="2" customFormat="1" ht="22.5">
      <c r="A589" s="43"/>
      <c r="B589" s="43"/>
      <c r="D589" s="43"/>
      <c r="E589" s="43"/>
      <c r="F589" s="43"/>
      <c r="G589" s="43"/>
      <c r="H589" s="43"/>
      <c r="I589" s="43"/>
      <c r="J589" s="43"/>
      <c r="K589" s="52"/>
      <c r="L589" s="43"/>
      <c r="M589" s="43"/>
      <c r="N589" s="53"/>
      <c r="O589" s="53"/>
      <c r="P589" s="43"/>
      <c r="Q589" s="43"/>
      <c r="R589" s="43"/>
      <c r="S589" s="43"/>
      <c r="T589" s="43"/>
      <c r="V589" s="43"/>
      <c r="W589" s="43"/>
      <c r="X589" s="43"/>
      <c r="Y589" s="43"/>
      <c r="Z589" s="43"/>
    </row>
    <row r="590" spans="1:26" s="2" customFormat="1" ht="22.5">
      <c r="A590" s="43"/>
      <c r="B590" s="43"/>
      <c r="D590" s="43"/>
      <c r="E590" s="43"/>
      <c r="F590" s="43"/>
      <c r="G590" s="43"/>
      <c r="H590" s="43"/>
      <c r="I590" s="43"/>
      <c r="J590" s="43"/>
      <c r="K590" s="52"/>
      <c r="L590" s="43"/>
      <c r="M590" s="43"/>
      <c r="N590" s="53"/>
      <c r="O590" s="53"/>
      <c r="P590" s="43"/>
      <c r="Q590" s="43"/>
      <c r="R590" s="43"/>
      <c r="S590" s="43"/>
      <c r="T590" s="43"/>
      <c r="V590" s="43"/>
      <c r="W590" s="43"/>
      <c r="X590" s="43"/>
      <c r="Y590" s="43"/>
      <c r="Z590" s="43"/>
    </row>
    <row r="591" spans="1:26" s="2" customFormat="1" ht="22.5">
      <c r="A591" s="43"/>
      <c r="B591" s="43"/>
      <c r="D591" s="43"/>
      <c r="E591" s="43"/>
      <c r="F591" s="43"/>
      <c r="G591" s="43"/>
      <c r="H591" s="43"/>
      <c r="I591" s="43"/>
      <c r="J591" s="43"/>
      <c r="K591" s="52"/>
      <c r="L591" s="43"/>
      <c r="M591" s="43"/>
      <c r="N591" s="53"/>
      <c r="O591" s="53"/>
      <c r="P591" s="43"/>
      <c r="Q591" s="43"/>
      <c r="R591" s="43"/>
      <c r="S591" s="43"/>
      <c r="T591" s="43"/>
      <c r="V591" s="43"/>
      <c r="W591" s="43"/>
      <c r="X591" s="43"/>
      <c r="Y591" s="43"/>
      <c r="Z591" s="43"/>
    </row>
    <row r="592" spans="1:26" s="2" customFormat="1" ht="22.5">
      <c r="A592" s="43"/>
      <c r="B592" s="43"/>
      <c r="D592" s="43"/>
      <c r="E592" s="43"/>
      <c r="F592" s="43"/>
      <c r="G592" s="43"/>
      <c r="H592" s="43"/>
      <c r="I592" s="43"/>
      <c r="J592" s="43"/>
      <c r="K592" s="52"/>
      <c r="L592" s="43"/>
      <c r="M592" s="43"/>
      <c r="N592" s="53"/>
      <c r="O592" s="53"/>
      <c r="P592" s="43"/>
      <c r="Q592" s="43"/>
      <c r="R592" s="43"/>
      <c r="S592" s="43"/>
      <c r="T592" s="43"/>
      <c r="V592" s="43"/>
      <c r="W592" s="43"/>
      <c r="X592" s="43"/>
      <c r="Y592" s="43"/>
      <c r="Z592" s="43"/>
    </row>
    <row r="593" spans="1:26" s="2" customFormat="1" ht="22.5">
      <c r="A593" s="43"/>
      <c r="B593" s="43"/>
      <c r="D593" s="43"/>
      <c r="E593" s="43"/>
      <c r="F593" s="43"/>
      <c r="G593" s="43"/>
      <c r="H593" s="43"/>
      <c r="I593" s="43"/>
      <c r="J593" s="43"/>
      <c r="K593" s="52"/>
      <c r="L593" s="43"/>
      <c r="M593" s="43"/>
      <c r="N593" s="53"/>
      <c r="O593" s="53"/>
      <c r="P593" s="43"/>
      <c r="Q593" s="43"/>
      <c r="R593" s="43"/>
      <c r="S593" s="43"/>
      <c r="T593" s="43"/>
      <c r="V593" s="43"/>
      <c r="W593" s="43"/>
      <c r="X593" s="43"/>
      <c r="Y593" s="43"/>
      <c r="Z593" s="43"/>
    </row>
    <row r="594" spans="1:26" s="2" customFormat="1" ht="22.5">
      <c r="A594" s="43"/>
      <c r="B594" s="43"/>
      <c r="D594" s="43"/>
      <c r="E594" s="43"/>
      <c r="F594" s="43"/>
      <c r="G594" s="43"/>
      <c r="H594" s="43"/>
      <c r="I594" s="43"/>
      <c r="J594" s="43"/>
      <c r="K594" s="52"/>
      <c r="L594" s="43"/>
      <c r="M594" s="43"/>
      <c r="N594" s="53"/>
      <c r="O594" s="53"/>
      <c r="P594" s="43"/>
      <c r="Q594" s="43"/>
      <c r="R594" s="43"/>
      <c r="S594" s="43"/>
      <c r="T594" s="43"/>
      <c r="V594" s="43"/>
      <c r="W594" s="43"/>
      <c r="X594" s="43"/>
      <c r="Y594" s="43"/>
      <c r="Z594" s="43"/>
    </row>
    <row r="595" spans="1:26" s="2" customFormat="1" ht="22.5">
      <c r="A595" s="43"/>
      <c r="B595" s="43"/>
      <c r="D595" s="43"/>
      <c r="E595" s="43"/>
      <c r="F595" s="43"/>
      <c r="G595" s="43"/>
      <c r="H595" s="43"/>
      <c r="I595" s="43"/>
      <c r="J595" s="43"/>
      <c r="K595" s="52"/>
      <c r="L595" s="43"/>
      <c r="M595" s="43"/>
      <c r="N595" s="53"/>
      <c r="O595" s="53"/>
      <c r="P595" s="43"/>
      <c r="Q595" s="43"/>
      <c r="R595" s="43"/>
      <c r="S595" s="43"/>
      <c r="T595" s="43"/>
      <c r="V595" s="43"/>
      <c r="W595" s="43"/>
      <c r="X595" s="43"/>
      <c r="Y595" s="43"/>
      <c r="Z595" s="43"/>
    </row>
    <row r="596" spans="1:26" s="2" customFormat="1" ht="22.5">
      <c r="A596" s="43"/>
      <c r="B596" s="43"/>
      <c r="D596" s="43"/>
      <c r="E596" s="43"/>
      <c r="F596" s="43"/>
      <c r="G596" s="43"/>
      <c r="H596" s="43"/>
      <c r="I596" s="43"/>
      <c r="J596" s="43"/>
      <c r="K596" s="52"/>
      <c r="L596" s="43"/>
      <c r="M596" s="43"/>
      <c r="N596" s="53"/>
      <c r="O596" s="53"/>
      <c r="P596" s="43"/>
      <c r="Q596" s="43"/>
      <c r="R596" s="43"/>
      <c r="S596" s="43"/>
      <c r="T596" s="43"/>
      <c r="V596" s="43"/>
      <c r="W596" s="43"/>
      <c r="X596" s="43"/>
      <c r="Y596" s="43"/>
      <c r="Z596" s="43"/>
    </row>
    <row r="597" spans="1:26" s="2" customFormat="1" ht="22.5">
      <c r="A597" s="43"/>
      <c r="B597" s="43"/>
      <c r="D597" s="43"/>
      <c r="E597" s="43"/>
      <c r="F597" s="43"/>
      <c r="G597" s="43"/>
      <c r="H597" s="43"/>
      <c r="I597" s="43"/>
      <c r="J597" s="43"/>
      <c r="K597" s="52"/>
      <c r="L597" s="43"/>
      <c r="M597" s="43"/>
      <c r="N597" s="53"/>
      <c r="O597" s="53"/>
      <c r="P597" s="43"/>
      <c r="Q597" s="43"/>
      <c r="R597" s="43"/>
      <c r="S597" s="43"/>
      <c r="T597" s="43"/>
      <c r="V597" s="43"/>
      <c r="W597" s="43"/>
      <c r="X597" s="43"/>
      <c r="Y597" s="43"/>
      <c r="Z597" s="43"/>
    </row>
    <row r="598" spans="1:26" s="2" customFormat="1" ht="22.5">
      <c r="A598" s="43"/>
      <c r="B598" s="43"/>
      <c r="D598" s="43"/>
      <c r="E598" s="43"/>
      <c r="F598" s="43"/>
      <c r="G598" s="43"/>
      <c r="H598" s="43"/>
      <c r="I598" s="43"/>
      <c r="J598" s="43"/>
      <c r="K598" s="52"/>
      <c r="L598" s="43"/>
      <c r="M598" s="43"/>
      <c r="N598" s="53"/>
      <c r="O598" s="53"/>
      <c r="P598" s="43"/>
      <c r="Q598" s="43"/>
      <c r="R598" s="43"/>
      <c r="S598" s="43"/>
      <c r="T598" s="43"/>
      <c r="V598" s="43"/>
      <c r="W598" s="43"/>
      <c r="X598" s="43"/>
      <c r="Y598" s="43"/>
      <c r="Z598" s="43"/>
    </row>
    <row r="599" spans="1:26" s="2" customFormat="1" ht="22.5">
      <c r="A599" s="43"/>
      <c r="B599" s="43"/>
      <c r="D599" s="43"/>
      <c r="E599" s="43"/>
      <c r="F599" s="43"/>
      <c r="G599" s="43"/>
      <c r="H599" s="43"/>
      <c r="I599" s="43"/>
      <c r="J599" s="43"/>
      <c r="K599" s="52"/>
      <c r="L599" s="43"/>
      <c r="M599" s="43"/>
      <c r="N599" s="53"/>
      <c r="O599" s="53"/>
      <c r="P599" s="43"/>
      <c r="Q599" s="43"/>
      <c r="R599" s="43"/>
      <c r="S599" s="43"/>
      <c r="T599" s="43"/>
      <c r="V599" s="43"/>
      <c r="W599" s="43"/>
      <c r="X599" s="43"/>
      <c r="Y599" s="43"/>
      <c r="Z599" s="43"/>
    </row>
    <row r="600" spans="1:26" s="2" customFormat="1" ht="22.5">
      <c r="A600" s="43"/>
      <c r="B600" s="43"/>
      <c r="D600" s="43"/>
      <c r="E600" s="43"/>
      <c r="F600" s="43"/>
      <c r="G600" s="43"/>
      <c r="H600" s="43"/>
      <c r="I600" s="43"/>
      <c r="J600" s="43"/>
      <c r="K600" s="52"/>
      <c r="L600" s="43"/>
      <c r="M600" s="43"/>
      <c r="N600" s="53"/>
      <c r="O600" s="53"/>
      <c r="P600" s="43"/>
      <c r="Q600" s="43"/>
      <c r="R600" s="43"/>
      <c r="S600" s="43"/>
      <c r="T600" s="43"/>
      <c r="V600" s="43"/>
      <c r="W600" s="43"/>
      <c r="X600" s="43"/>
      <c r="Y600" s="43"/>
      <c r="Z600" s="43"/>
    </row>
    <row r="601" spans="1:26" s="2" customFormat="1" ht="22.5">
      <c r="A601" s="43"/>
      <c r="B601" s="43"/>
      <c r="D601" s="43"/>
      <c r="E601" s="43"/>
      <c r="F601" s="43"/>
      <c r="G601" s="43"/>
      <c r="H601" s="43"/>
      <c r="I601" s="43"/>
      <c r="J601" s="43"/>
      <c r="K601" s="52"/>
      <c r="L601" s="43"/>
      <c r="M601" s="43"/>
      <c r="N601" s="53"/>
      <c r="O601" s="53"/>
      <c r="P601" s="43"/>
      <c r="Q601" s="43"/>
      <c r="R601" s="43"/>
      <c r="S601" s="43"/>
      <c r="T601" s="43"/>
      <c r="V601" s="43"/>
      <c r="W601" s="43"/>
      <c r="X601" s="43"/>
      <c r="Y601" s="43"/>
      <c r="Z601" s="43"/>
    </row>
  </sheetData>
  <mergeCells count="255">
    <mergeCell ref="A1:D1"/>
    <mergeCell ref="A2:Z2"/>
    <mergeCell ref="U3:Y3"/>
    <mergeCell ref="P4:T4"/>
    <mergeCell ref="A6:G6"/>
    <mergeCell ref="B7:G7"/>
    <mergeCell ref="B8:G8"/>
    <mergeCell ref="D9:G9"/>
    <mergeCell ref="D10:G10"/>
    <mergeCell ref="N4:N5"/>
    <mergeCell ref="O4:O5"/>
    <mergeCell ref="U4:U5"/>
    <mergeCell ref="X4:X5"/>
    <mergeCell ref="X9:X14"/>
    <mergeCell ref="D11:G11"/>
    <mergeCell ref="D12:G12"/>
    <mergeCell ref="D13:G13"/>
    <mergeCell ref="D14:G14"/>
    <mergeCell ref="A4:A5"/>
    <mergeCell ref="A9:A14"/>
    <mergeCell ref="D15:G15"/>
    <mergeCell ref="D16:G16"/>
    <mergeCell ref="D17:G17"/>
    <mergeCell ref="D18:G18"/>
    <mergeCell ref="D19:G19"/>
    <mergeCell ref="D20:G20"/>
    <mergeCell ref="D21:G21"/>
    <mergeCell ref="D22:G22"/>
    <mergeCell ref="D23:G23"/>
    <mergeCell ref="B24:G24"/>
    <mergeCell ref="D25:G25"/>
    <mergeCell ref="D26:G26"/>
    <mergeCell ref="D27:G27"/>
    <mergeCell ref="D28:G28"/>
    <mergeCell ref="B29:G29"/>
    <mergeCell ref="D30:G30"/>
    <mergeCell ref="D31:G31"/>
    <mergeCell ref="D32:G32"/>
    <mergeCell ref="D33:G33"/>
    <mergeCell ref="D34:G34"/>
    <mergeCell ref="D35:G35"/>
    <mergeCell ref="D36:G36"/>
    <mergeCell ref="D37:G37"/>
    <mergeCell ref="B38:G38"/>
    <mergeCell ref="D39:G39"/>
    <mergeCell ref="D40:G40"/>
    <mergeCell ref="D41:G41"/>
    <mergeCell ref="B42:G42"/>
    <mergeCell ref="B43:G43"/>
    <mergeCell ref="D44:G44"/>
    <mergeCell ref="D45:G45"/>
    <mergeCell ref="D46:G46"/>
    <mergeCell ref="D47:G47"/>
    <mergeCell ref="D48:G48"/>
    <mergeCell ref="B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92:G92"/>
    <mergeCell ref="D93:G93"/>
    <mergeCell ref="D94:G94"/>
    <mergeCell ref="D95:G95"/>
    <mergeCell ref="D96:G96"/>
    <mergeCell ref="D69:G69"/>
    <mergeCell ref="D70:G70"/>
    <mergeCell ref="D71:G71"/>
    <mergeCell ref="D72:G72"/>
    <mergeCell ref="D73:G73"/>
    <mergeCell ref="D88:G88"/>
    <mergeCell ref="D89:G89"/>
    <mergeCell ref="D90:G90"/>
    <mergeCell ref="D91:G91"/>
    <mergeCell ref="D74:G74"/>
    <mergeCell ref="D75:G75"/>
    <mergeCell ref="D76:G76"/>
    <mergeCell ref="D77:G77"/>
    <mergeCell ref="D78:G78"/>
    <mergeCell ref="D79:G79"/>
    <mergeCell ref="D80:G80"/>
    <mergeCell ref="D81:G81"/>
    <mergeCell ref="D82:G82"/>
    <mergeCell ref="D112:G112"/>
    <mergeCell ref="D113:G113"/>
    <mergeCell ref="D101:G101"/>
    <mergeCell ref="D102:G102"/>
    <mergeCell ref="D103:G103"/>
    <mergeCell ref="B104:G104"/>
    <mergeCell ref="B105:G105"/>
    <mergeCell ref="B106:G106"/>
    <mergeCell ref="B107:G107"/>
    <mergeCell ref="B108:G108"/>
    <mergeCell ref="B109:G109"/>
    <mergeCell ref="B97:B103"/>
    <mergeCell ref="A15:A19"/>
    <mergeCell ref="A20:A23"/>
    <mergeCell ref="A25:A28"/>
    <mergeCell ref="A30:A31"/>
    <mergeCell ref="A32:A35"/>
    <mergeCell ref="A36:A37"/>
    <mergeCell ref="A39:A41"/>
    <mergeCell ref="A110:A112"/>
    <mergeCell ref="A113:A117"/>
    <mergeCell ref="A44:A46"/>
    <mergeCell ref="A47:A48"/>
    <mergeCell ref="A50:A55"/>
    <mergeCell ref="A56:A62"/>
    <mergeCell ref="A63:A66"/>
    <mergeCell ref="A67:A69"/>
    <mergeCell ref="A70:A72"/>
    <mergeCell ref="A73:A75"/>
    <mergeCell ref="A76:A80"/>
    <mergeCell ref="A81:A82"/>
    <mergeCell ref="A84:A90"/>
    <mergeCell ref="A91:A94"/>
    <mergeCell ref="A95:A96"/>
    <mergeCell ref="A97:A103"/>
    <mergeCell ref="A118:A119"/>
    <mergeCell ref="B9:B14"/>
    <mergeCell ref="B15:B19"/>
    <mergeCell ref="B20:B23"/>
    <mergeCell ref="B25:B28"/>
    <mergeCell ref="B30:B31"/>
    <mergeCell ref="B32:B35"/>
    <mergeCell ref="B36:B37"/>
    <mergeCell ref="B39:B41"/>
    <mergeCell ref="B44:B46"/>
    <mergeCell ref="B47:B48"/>
    <mergeCell ref="B50:B55"/>
    <mergeCell ref="B56:B62"/>
    <mergeCell ref="B63:B66"/>
    <mergeCell ref="B67:B69"/>
    <mergeCell ref="B70:B72"/>
    <mergeCell ref="B73:B75"/>
    <mergeCell ref="B76:B80"/>
    <mergeCell ref="B81:B82"/>
    <mergeCell ref="B84:B90"/>
    <mergeCell ref="B91:B94"/>
    <mergeCell ref="B95:B96"/>
    <mergeCell ref="B110:B112"/>
    <mergeCell ref="B113:B117"/>
    <mergeCell ref="B118:B119"/>
    <mergeCell ref="H4:H5"/>
    <mergeCell ref="I4:I5"/>
    <mergeCell ref="J4:J5"/>
    <mergeCell ref="K4:K5"/>
    <mergeCell ref="L4:L5"/>
    <mergeCell ref="M4:M5"/>
    <mergeCell ref="D119:G119"/>
    <mergeCell ref="D114:G114"/>
    <mergeCell ref="D115:G115"/>
    <mergeCell ref="D116:G116"/>
    <mergeCell ref="D117:G117"/>
    <mergeCell ref="D118:G118"/>
    <mergeCell ref="D97:G97"/>
    <mergeCell ref="D98:G98"/>
    <mergeCell ref="D99:G99"/>
    <mergeCell ref="D100:G100"/>
    <mergeCell ref="B83:G83"/>
    <mergeCell ref="D84:G84"/>
    <mergeCell ref="D85:G85"/>
    <mergeCell ref="D86:G86"/>
    <mergeCell ref="D87:G87"/>
    <mergeCell ref="D110:G110"/>
    <mergeCell ref="D111:G111"/>
    <mergeCell ref="U15:U19"/>
    <mergeCell ref="U30:U31"/>
    <mergeCell ref="V4:V5"/>
    <mergeCell ref="V12:V14"/>
    <mergeCell ref="V15:V19"/>
    <mergeCell ref="V20:V21"/>
    <mergeCell ref="V22:V23"/>
    <mergeCell ref="V30:V31"/>
    <mergeCell ref="V32:V38"/>
    <mergeCell ref="V39:V41"/>
    <mergeCell ref="V44:V46"/>
    <mergeCell ref="V50:V55"/>
    <mergeCell ref="V56:V62"/>
    <mergeCell ref="V63:V64"/>
    <mergeCell ref="V65:V66"/>
    <mergeCell ref="V67:V69"/>
    <mergeCell ref="V70:V72"/>
    <mergeCell ref="V73:V75"/>
    <mergeCell ref="V76:V77"/>
    <mergeCell ref="V78:V80"/>
    <mergeCell ref="V84:V90"/>
    <mergeCell ref="V95:V96"/>
    <mergeCell ref="V97:V99"/>
    <mergeCell ref="V116:V117"/>
    <mergeCell ref="W4:W5"/>
    <mergeCell ref="W9:W14"/>
    <mergeCell ref="W15:W19"/>
    <mergeCell ref="W25:W28"/>
    <mergeCell ref="W30:W31"/>
    <mergeCell ref="W39:W41"/>
    <mergeCell ref="W47:W48"/>
    <mergeCell ref="W50:W55"/>
    <mergeCell ref="W56:W62"/>
    <mergeCell ref="W63:W64"/>
    <mergeCell ref="W65:W66"/>
    <mergeCell ref="W67:W69"/>
    <mergeCell ref="W70:W72"/>
    <mergeCell ref="W73:W75"/>
    <mergeCell ref="W76:W77"/>
    <mergeCell ref="W84:W86"/>
    <mergeCell ref="W88:W90"/>
    <mergeCell ref="W97:W99"/>
    <mergeCell ref="X15:X19"/>
    <mergeCell ref="X25:X28"/>
    <mergeCell ref="X30:X31"/>
    <mergeCell ref="X39:X41"/>
    <mergeCell ref="X50:X55"/>
    <mergeCell ref="X56:X62"/>
    <mergeCell ref="X63:X64"/>
    <mergeCell ref="X65:X66"/>
    <mergeCell ref="X67:X69"/>
    <mergeCell ref="Y114:Y115"/>
    <mergeCell ref="Y116:Y117"/>
    <mergeCell ref="Z4:Z5"/>
    <mergeCell ref="B4:G5"/>
    <mergeCell ref="X70:X72"/>
    <mergeCell ref="X73:X75"/>
    <mergeCell ref="X76:X77"/>
    <mergeCell ref="X97:X99"/>
    <mergeCell ref="Y4:Y5"/>
    <mergeCell ref="Y15:Y19"/>
    <mergeCell ref="Y30:Y31"/>
    <mergeCell ref="Y50:Y55"/>
    <mergeCell ref="Y56:Y62"/>
    <mergeCell ref="Y63:Y64"/>
    <mergeCell ref="Y65:Y66"/>
    <mergeCell ref="Y67:Y69"/>
    <mergeCell ref="Y70:Y72"/>
    <mergeCell ref="Y73:Y75"/>
    <mergeCell ref="Y76:Y77"/>
    <mergeCell ref="Y78:Y80"/>
    <mergeCell ref="Y84:Y85"/>
    <mergeCell ref="Y86:Y90"/>
    <mergeCell ref="Y95:Y96"/>
    <mergeCell ref="Y97:Y99"/>
  </mergeCells>
  <phoneticPr fontId="17" type="noConversion"/>
  <printOptions horizontalCentered="1"/>
  <pageMargins left="0.196850393700787" right="0.196850393700787" top="0.70866141732283505" bottom="0.39370078740157499" header="7.8740157480315001E-2" footer="0.196850393700787"/>
  <pageSetup paperSize="8" scale="31" firstPageNumber="4" fitToHeight="0" orientation="landscape" useFirstPageNumber="1" r:id="rId1"/>
  <headerFooter>
    <oddFooter>&amp;L&amp;20备注：加“△”为省重点项目，加“▲”为省重点推进项目。&amp;C&amp;20第 &amp;P 页</oddFooter>
  </headerFooter>
  <rowBreaks count="4" manualBreakCount="4">
    <brk id="24" max="25" man="1"/>
    <brk id="31" max="25" man="1"/>
    <brk id="38" max="25" man="1"/>
    <brk id="62"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4</vt:i4>
      </vt:variant>
    </vt:vector>
  </HeadingPairs>
  <TitlesOfParts>
    <vt:vector size="10" baseType="lpstr">
      <vt:lpstr>封面</vt:lpstr>
      <vt:lpstr>Sheet1</vt:lpstr>
      <vt:lpstr>乐山市2020年重点推进项目“挂图作战”项目计划</vt:lpstr>
      <vt:lpstr>挂图作战汇总表</vt:lpstr>
      <vt:lpstr>Sheet2</vt:lpstr>
      <vt:lpstr>挂图作战计划表</vt:lpstr>
      <vt:lpstr>挂图作战汇总表!Print_Area</vt:lpstr>
      <vt:lpstr>挂图作战计划表!Print_Area</vt:lpstr>
      <vt:lpstr>乐山市2020年重点推进项目“挂图作战”项目计划!Print_Area</vt:lpstr>
      <vt:lpstr>挂图作战计划表!Print_Titles</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打字室</cp:lastModifiedBy>
  <cp:revision>1</cp:revision>
  <cp:lastPrinted>2021-01-24T07:08:43Z</cp:lastPrinted>
  <dcterms:created xsi:type="dcterms:W3CDTF">2010-12-13T06:35:00Z</dcterms:created>
  <dcterms:modified xsi:type="dcterms:W3CDTF">2021-01-26T01:32:03Z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