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75" activeTab="2"/>
  </bookViews>
  <sheets>
    <sheet name="续建" sheetId="1" r:id="rId1"/>
    <sheet name="新开工" sheetId="2" r:id="rId2"/>
    <sheet name="加快前期" sheetId="3" r:id="rId3"/>
  </sheets>
  <definedNames>
    <definedName name="_xlnm.Print_Area" localSheetId="1">'新开工'!$A$1:$M$136</definedName>
    <definedName name="_xlnm.Print_Area" localSheetId="0">'续建'!$A$1:$L$170</definedName>
    <definedName name="_xlnm.Print_Titles" localSheetId="2">'加快前期'!$1:$3</definedName>
    <definedName name="_xlnm.Print_Titles" localSheetId="1">'新开工'!$1:$3</definedName>
    <definedName name="_xlnm.Print_Titles" localSheetId="0">'续建'!$1:$3</definedName>
    <definedName name="_xlnm._FilterDatabase" localSheetId="0" hidden="1">'续建'!$A$3:$N$170</definedName>
    <definedName name="_xlnm._FilterDatabase" localSheetId="1" hidden="1">'新开工'!$A$3:$M$136</definedName>
    <definedName name="_xlnm._FilterDatabase" localSheetId="2" hidden="1">'加快前期'!$A$3:$L$54</definedName>
  </definedNames>
  <calcPr fullCalcOnLoad="1"/>
</workbook>
</file>

<file path=xl/sharedStrings.xml><?xml version="1.0" encoding="utf-8"?>
<sst xmlns="http://schemas.openxmlformats.org/spreadsheetml/2006/main" count="2582" uniqueCount="1248">
  <si>
    <t>2022年乐山市重点项目名单（续建）</t>
  </si>
  <si>
    <t>序号</t>
  </si>
  <si>
    <t>项目名称</t>
  </si>
  <si>
    <t>建设
地址</t>
  </si>
  <si>
    <t>建设
年限</t>
  </si>
  <si>
    <t>建设内容及规模</t>
  </si>
  <si>
    <t>计划总投资（万元）</t>
  </si>
  <si>
    <t>2022年
预计投资（万元）</t>
  </si>
  <si>
    <t>2022年工程形象进度</t>
  </si>
  <si>
    <t>业主单位</t>
  </si>
  <si>
    <t>责任单位</t>
  </si>
  <si>
    <t>备注</t>
  </si>
  <si>
    <t>总序号</t>
  </si>
  <si>
    <t>分序号</t>
  </si>
  <si>
    <t>合计：150项</t>
  </si>
  <si>
    <t>一</t>
  </si>
  <si>
    <t>基础设施项目（59项）</t>
  </si>
  <si>
    <t>（一）</t>
  </si>
  <si>
    <t>交通基础设施（26项）</t>
  </si>
  <si>
    <t>荔枝湾乡村旅游公路三期工程</t>
  </si>
  <si>
    <t>市中区</t>
  </si>
  <si>
    <t>2021-2022年</t>
  </si>
  <si>
    <t>线路全长12.3公里，按四级公路标准建设，设计速度20公里/小时，路基宽度4.5米-6米，设计荷载公路-Ⅱ级，沥青混凝土路面</t>
  </si>
  <si>
    <t>项目完工</t>
  </si>
  <si>
    <t>市中区城投公司</t>
  </si>
  <si>
    <t>市中区人民政府</t>
  </si>
  <si>
    <t>△</t>
  </si>
  <si>
    <t>沙湾区C113/Y002/Y008/C117/C100（绿化村至罗一村段）美丽乡村路改扩建工程</t>
  </si>
  <si>
    <t>沙湾区</t>
  </si>
  <si>
    <t>线路全长17.2公里，按四级公路技术标准建设，设计速度20公里/小时</t>
  </si>
  <si>
    <t>沙湾区交通运输局</t>
  </si>
  <si>
    <t>沙湾区人民政府</t>
  </si>
  <si>
    <t>S430沙湾货运绕城线新建工程</t>
  </si>
  <si>
    <t>线路经成昆铁路及丰都庙之间，止于新都村附近，与S429相接，全长4.5公里,拆迁房屋1100平方米</t>
  </si>
  <si>
    <t>沙湾区交通建设“四路两桥”项目</t>
  </si>
  <si>
    <t>2017-2023年</t>
  </si>
  <si>
    <t>包括六个子项目：改造沙湾至谭坝公路、省道103美女峰至沙湾大渡河一号桥公路、沫江煤矿老码头至费槽段公路、福禄至谭坝公路，新开工轸溪大渡河大桥、福禄大渡河大桥</t>
  </si>
  <si>
    <t>完成福谭路建设和轸溪大桥下半部建设</t>
  </si>
  <si>
    <t>国道245线金口河过境段公路改建工程项目</t>
  </si>
  <si>
    <t>金口河区</t>
  </si>
  <si>
    <t>2020-2023年</t>
  </si>
  <si>
    <t>起于金口河城区北侧金峨中石化加油站附近，接既有国道245线，新建金口河特长隧道于城区南侧过境，再沿既有滨河路改建至解放村附近，利用在建峨眉山至汉源高速公路金口河互通匝道连接线，止于大渡河西侧超限检查站附近，接既有国道245线。项目线路全长约5.2公里，其中新建段路线约4.9公里左右，利用段0.3公里</t>
  </si>
  <si>
    <t>隧道完成2256米，路基段施工完成</t>
  </si>
  <si>
    <t>金口河区公路建设
服务中心</t>
  </si>
  <si>
    <t>金口河区人民政府</t>
  </si>
  <si>
    <t>井研县美丽乡村路工程项目</t>
  </si>
  <si>
    <t>井研县</t>
  </si>
  <si>
    <t>线路经周坡镇、纯复镇、宝五镇等3个镇，全长22.47公里，采用四级公路技术标准，设计荷载公路-Ⅱ级，路基宽度6.5米，设计速度为20公里/小时，沥青混凝土路面</t>
  </si>
  <si>
    <t>井研县交通运输局</t>
  </si>
  <si>
    <t>井研县人民政府</t>
  </si>
  <si>
    <t>G245峨边彝族自治县过境二期（马嘶溪大渡河大桥至双河村）段改线工程</t>
  </si>
  <si>
    <t>峨边彝族自治县</t>
  </si>
  <si>
    <t>2020-2022年</t>
  </si>
  <si>
    <t>线路全长5.6公里，二级公路标准，设计速度40公里/小时,路基宽8.5米，路面7.5米，沥青混凝土路面，包含板桥沟大桥和中学坝大桥</t>
  </si>
  <si>
    <t>峨边彝族自治县交投公司</t>
  </si>
  <si>
    <t>峨边彝族自治县人民政府</t>
  </si>
  <si>
    <t>S309线峨美路柑子口隧道灾毁恢复重建工程</t>
  </si>
  <si>
    <t>按二级公路标准建设，线路全长4.23公里，其中隧道长2.015公里、宽9米、高5米</t>
  </si>
  <si>
    <t>Y015大堡镇新火路涉水至大堡电厂段新建工程</t>
  </si>
  <si>
    <t>线路全长5.9公里，按四级公路标准建设，路基宽6.5米，沥青混凝土路面</t>
  </si>
  <si>
    <t>乐西高速管理服务中心建设</t>
  </si>
  <si>
    <t>马边彝族自治县</t>
  </si>
  <si>
    <t>规划总建筑面积16428平方米 ，地上建筑面积13456平方米 ，主要包括管理服务综合楼（共10层）和职工活动中心（共2层），地下建筑面积2972平方米 ，包括人防工程和地下停车场</t>
  </si>
  <si>
    <t>四川乐西高速公路
有限责任公司</t>
  </si>
  <si>
    <t>马边彝族自治县人民政府</t>
  </si>
  <si>
    <t>民主工业园区道路</t>
  </si>
  <si>
    <t>新建入园道路，起于苏民路老屋基桥，止于园区，全长8.8公里，按三级公路技术标准建设，水泥混凝土路面</t>
  </si>
  <si>
    <t>完成总工程量的70%</t>
  </si>
  <si>
    <t>马边彝族自治县禾丰国有资产有限公司</t>
  </si>
  <si>
    <t>乐西高速乐山至马边段</t>
  </si>
  <si>
    <t>市中区
峨眉山市
沙湾区
沐川县</t>
  </si>
  <si>
    <t>2020-2024年</t>
  </si>
  <si>
    <t>项目起于乐山市西侧冷山互通，接乐雅高速，经罗汉、沙湾、黄丹、舟坝，止于仁沐新高速马边支线武圣枢纽互通，新建高速公路83公里</t>
  </si>
  <si>
    <t>完成路基40%，桥涵42%，隧道39%，机电20%，交安20%，绿化20%，路面20%</t>
  </si>
  <si>
    <t>中铁乐西高速公路
有限公司</t>
  </si>
  <si>
    <t>市交通运输局</t>
  </si>
  <si>
    <t>▲★</t>
  </si>
  <si>
    <t>乐西高速马边至昭觉段</t>
  </si>
  <si>
    <t>2018-2024年</t>
  </si>
  <si>
    <t>项目起于乐山市马边彝族自治县城东侧，顺接仁沐新高速公路马边支线，经雷波县、美姑县，止于昭觉县南侧，接G7611昭通至西昌段高速公路，新建高速公路152公里，其中马边段长50公里</t>
  </si>
  <si>
    <t>完成路基工程35%，桥梁下部工程65%，上部工程35%，隧道工程30%</t>
  </si>
  <si>
    <t>峨眉至汉源高速公路项目</t>
  </si>
  <si>
    <t>金口河区
峨眉山市
峨边彝族自治县</t>
  </si>
  <si>
    <t>项目起于峨眉山市南侧，设置峨眉枢纽互通与乐雅高速乐峨连接线相接，经峨眉山市、峨边彝族自治县、金口河区、凉山州甘洛县，止于雅安市汉源县北侧，新建高速公路123.5公里，其中乐山段长79.7公里</t>
  </si>
  <si>
    <t>完成路基工程100%，路面工程94%，桥涵工程100%，隧道工程99%</t>
  </si>
  <si>
    <t>四川乐汉高速公路
有限责任公司</t>
  </si>
  <si>
    <t>成都至乐山高速公路扩容建设项目</t>
  </si>
  <si>
    <t>市中区
峨眉山市
夹江县</t>
  </si>
  <si>
    <t>2017-2022年</t>
  </si>
  <si>
    <t>项目主线起于成都市三环路川藏立交，止于乐山辜李坝，与乐宜高速相接。乐山城区过境复线起于棉竹北枢纽互通，跨青衣江，止于乐雅高速公路冷山互通附近，改扩建高速公路136.1公里，其中乐山段38.6公里（含新建峨眉连接线8.6公里）</t>
  </si>
  <si>
    <t>乐山段通车</t>
  </si>
  <si>
    <t>四川成乐高速公路
有限责任公司</t>
  </si>
  <si>
    <t>▲★△</t>
  </si>
  <si>
    <t>仁寿至屏山新市公路</t>
  </si>
  <si>
    <t>井研县
犍为县
沐川县
马边彝族自治县</t>
  </si>
  <si>
    <t>项目起于仁寿县，经井研县、犍为县、沐川县，止于屏山县新市镇，接拟建的成都至丽江国家高速公路新市至攀枝花段；含马边支线，路线起于沐川枢纽互通，经利店，止于马边北，新建高速公路200公里，其中乐山段长131.2公里</t>
  </si>
  <si>
    <t>完成路基100%，桥梁下构100%，桥梁上构100%，隧道工程100%,路面工程96%</t>
  </si>
  <si>
    <t>四川仁沐高速公路
有限责任公司</t>
  </si>
  <si>
    <t>岷江龙溪口航电枢纽工程</t>
  </si>
  <si>
    <t>犍为县</t>
  </si>
  <si>
    <t>2019-2025年</t>
  </si>
  <si>
    <t>建设三级船闸1座，船闸尺度为220米×34米×4.5米，渠化航道31.8公里，装机容量48万千瓦</t>
  </si>
  <si>
    <t>右岸通航建筑物、11孔泄洪闸建设基本完成；左岸三期围堰形成，厂房主体建设累计完成75%；库区防护工程建设完成40%</t>
  </si>
  <si>
    <t>四川岷江港航电开发有限责任公司</t>
  </si>
  <si>
    <t>岷江老木孔航电枢纽工程</t>
  </si>
  <si>
    <t>五通桥区</t>
  </si>
  <si>
    <t>2021-2027年</t>
  </si>
  <si>
    <t>建设三级船闸1座，船闸尺度为220米×34米×4.5米，渠化航道27.6公里，装机容量40.54万千瓦</t>
  </si>
  <si>
    <t>完成左、右岸部分进场道路施工50%;完成右岸砂砾石料加工系统场平工程;完成右岸蛮子坝渣场防护工程50%</t>
  </si>
  <si>
    <t>岷江（龙溪口枢纽至宜宾合江门）航道整治一期工程</t>
  </si>
  <si>
    <t>犍为县
叙州区
屏山县</t>
  </si>
  <si>
    <t>2021-2025年</t>
  </si>
  <si>
    <t>按三级航道标准，整治岷江（龙溪口枢纽至屏山岷江大桥）47公里航道，整治滩险13个，进行筑坝、疏浚、护岸等建设，配套支持保障系统</t>
  </si>
  <si>
    <t>完成干龙子滩、龙溪口滩、老君碛滩、白甲滩筑坝等整治建筑物施工，完成横梁子滩、新开河滩、背时滩、令牌石滩航道疏浚，完成相应筑坝等整治建筑物施工60%</t>
  </si>
  <si>
    <t>▲</t>
  </si>
  <si>
    <t>省道103线青神至
五通桥段公路</t>
  </si>
  <si>
    <t>市中区
五通桥区</t>
  </si>
  <si>
    <t>2018-2023年</t>
  </si>
  <si>
    <t>按一级公路技术标准建设，乐山段全长52公里</t>
  </si>
  <si>
    <t>路基工程完成3%，累计完成42%；
涵洞工程完成8%，累计完成47%；
桥梁工程完成4%，累计完成32%</t>
  </si>
  <si>
    <t>乐山市交通投资开发有限公司</t>
  </si>
  <si>
    <t>★</t>
  </si>
  <si>
    <t>省道215线大件过境公路工程（夹江至安谷段）</t>
  </si>
  <si>
    <t>市中区
乐山高新区
夹江县</t>
  </si>
  <si>
    <t>按一级公路技术标准建设，夹江至安谷段长17.7公里</t>
  </si>
  <si>
    <t>路基工程完成10%，累计完成80%；大渡河特大桥主桥主体完工；
涵洞工程完成20%，累计完成70%；交叉工程完成10%，累计完成40%</t>
  </si>
  <si>
    <t>四川津投项目投资
有限公司</t>
  </si>
  <si>
    <t>成昆铁路扩能工程
（峨米段）</t>
  </si>
  <si>
    <t>市中区
沙湾区
金口河区
峨眉山市
峨边彝族自治县</t>
  </si>
  <si>
    <t>2016-2022年</t>
  </si>
  <si>
    <t>成昆铁路峨米段起于峨眉山市，经沙湾区、峨边彝族自治县、金口河区至攀枝花市米易县，全长约397公里，设计时速160公里。其中，乐山境内长约89公里</t>
  </si>
  <si>
    <t>建成通车</t>
  </si>
  <si>
    <t>成昆公司</t>
  </si>
  <si>
    <t>市发展改革委</t>
  </si>
  <si>
    <t>连乐铁路</t>
  </si>
  <si>
    <t>市中区
乐山高新区
沙湾区
峨眉山市
五通桥区
井研县</t>
  </si>
  <si>
    <t>2015-2022年</t>
  </si>
  <si>
    <t>连乐铁路客货共线，起于内江市连界镇，经井研县、沙湾区、五通桥区、乐山高新区、市中区，止于峨眉山市。全长约124公里，设计时速160公里。其中，乐山境内长约84公里</t>
  </si>
  <si>
    <t>主体工程完工，建成通车，继续配套工程建设</t>
  </si>
  <si>
    <t>连乐公司</t>
  </si>
  <si>
    <t>动车存车场</t>
  </si>
  <si>
    <t>2021-2023年</t>
  </si>
  <si>
    <t>项目位于市中区通江社区檀木嘴村，占600亩，建设规模包含动车行走线约3.7公里,共设线路5条，其中近期建设存车线3条，远期预留线路2条</t>
  </si>
  <si>
    <t>完成主体工程70%</t>
  </si>
  <si>
    <t>成贵公司</t>
  </si>
  <si>
    <t>乐山机场建设项目</t>
  </si>
  <si>
    <t>新建4C级标准机场，长2800米、宽50米跑道，10个站坪机位、3万平方米航站楼，配套建设道路、管网等基础设施和通讯、导航、气象、供油、消防救援等辅助生产设施</t>
  </si>
  <si>
    <t>完成场道土石方工程50%；完成航站楼基础设施建设；完成影响机场净空杆线及配套道路、河渠改线</t>
  </si>
  <si>
    <t>乐山机场投资发展（集团）有限公司</t>
  </si>
  <si>
    <t>机场进场道路项目</t>
  </si>
  <si>
    <t>进场道路长6.8公里</t>
  </si>
  <si>
    <t>进场道路施工建设</t>
  </si>
  <si>
    <t>（二）</t>
  </si>
  <si>
    <t>能源基础设施
（2项）</t>
  </si>
  <si>
    <t>红云等3个220千伏
输变电工程</t>
  </si>
  <si>
    <t>金口河区
峨边彝族自治县</t>
  </si>
  <si>
    <t>2018-2022年</t>
  </si>
  <si>
    <t>新建220千伏变电站1座，220千伏输电线路79公里，光缆90公里</t>
  </si>
  <si>
    <t>国网四川省电力公司乐山供电公司</t>
  </si>
  <si>
    <t>乐山高新区龙口110千伏输变电工程</t>
  </si>
  <si>
    <t>乐山高新区</t>
  </si>
  <si>
    <t>新建110千伏变电站1座，输电线路9.2公里</t>
  </si>
  <si>
    <t>乐山高新投资发展（集团）有限公司</t>
  </si>
  <si>
    <t>乐山高新区管委会</t>
  </si>
  <si>
    <t>（三）</t>
  </si>
  <si>
    <t>水利基础设施
（6项）</t>
  </si>
  <si>
    <t>峨眉山市城乡供水
一体化工程</t>
  </si>
  <si>
    <t>峨眉山市</t>
  </si>
  <si>
    <t>占地面积120亩，建筑面积约4.5万平方米，近期供水量8万立方米每天，远期供水量20万立方米每天，解决20万人饮水。新建水厂、供水管网、增压、减压等相关设施</t>
  </si>
  <si>
    <t>峨眉山市自来水公司</t>
  </si>
  <si>
    <t>峨眉山市人民政府</t>
  </si>
  <si>
    <t>犍为县饮水安全提升改善建设项目</t>
  </si>
  <si>
    <t>2021-2024年</t>
  </si>
  <si>
    <t>新建清溪镇、石溪镇、铁炉镇等供水管网，改造清溪镇、九井镇等供水管网及配套设施，增设客户呼叫服务中心系统等智慧水务工程</t>
  </si>
  <si>
    <t>清溪镇片区完成供水主管道约6公里，支管网31公里，入户配水管道约98公里；新建2000立方米/日泵站2座，清溪镇片区管网工程完工</t>
  </si>
  <si>
    <t>犍为县海源水务投资有限公司</t>
  </si>
  <si>
    <t>犍为县人民政府</t>
  </si>
  <si>
    <t>四川省乐山市沙湾区城乡供水一体化项目（首期）</t>
  </si>
  <si>
    <t>新建葫芦供水厂1座，高位蓄水池1处，日供水规模8200立方米；配套新建城乡供水管网约554公里，改造供水管网约62公里，道路破除及恢复约6万平方米</t>
  </si>
  <si>
    <t>完成管网建设及3座水厂收购</t>
  </si>
  <si>
    <t>沙湾区水务局</t>
  </si>
  <si>
    <t>全市2022年江河堤防能力提升项目</t>
  </si>
  <si>
    <t>市中区
五通桥区
沙湾区
金口河区
井研县
犍为县
夹江县
峨边彝族自治县
乐山高新区</t>
  </si>
  <si>
    <t>新建加固整治堤防护岸50公里</t>
  </si>
  <si>
    <t>有关县（市、区）水务局（水投公司、地方政府组建的业主单位）</t>
  </si>
  <si>
    <t>市水务局</t>
  </si>
  <si>
    <t>全市2022年城乡供水一体化项目</t>
  </si>
  <si>
    <t>井研县
马边彝族自治县</t>
  </si>
  <si>
    <t>新建或改造城乡供水厂及其配套管网</t>
  </si>
  <si>
    <t>全面完成水厂及其配套管网改造</t>
  </si>
  <si>
    <t>井研县、马边彝族自治县水务局（水投公司、地方政府组建的业主单位）</t>
  </si>
  <si>
    <t>全市2022年灌区节水改造项目</t>
  </si>
  <si>
    <t>峨眉山市
夹江县
市中区
井研县
犍为县
五通桥区</t>
  </si>
  <si>
    <t>对4个灌区渠系及建筑物进行整治</t>
  </si>
  <si>
    <t>完成年度建设内容主体工程建设</t>
  </si>
  <si>
    <t>有关县（市、区）水务局（水投公司、青管局）</t>
  </si>
  <si>
    <t>（四）</t>
  </si>
  <si>
    <t>城镇基础设施（17项）</t>
  </si>
  <si>
    <t>四川省乐山市沙湾区智慧停车场项目</t>
  </si>
  <si>
    <t>建设7个停车场及配套设施工程，设4060个停车位，面积4.9万平方米</t>
  </si>
  <si>
    <t>完成“斯堪纳”片区两个停车场的收购和提升改造工作</t>
  </si>
  <si>
    <t>沙湾区住房城乡
建设局</t>
  </si>
  <si>
    <t>乐山市沙湾区老旧小区改造项目（一期）</t>
  </si>
  <si>
    <t>改造符合要求的20个片区的116个小区的道路工程、给排水工程、供电工程、绿化及公共照明工程、安防和消防、电梯、外墙外立面，完善附属的养老中心、便利店、停车场、广告位等设施</t>
  </si>
  <si>
    <t>完成17个小区改造</t>
  </si>
  <si>
    <t>中心城区城北片区市政道路路网联通工程</t>
  </si>
  <si>
    <t>新建中心城区城北片区已规划未建市政道路和断头路约3000米，完善城北片区市政道路路网</t>
  </si>
  <si>
    <t>城北1号、9号路完工，景秀路完成工程量50%</t>
  </si>
  <si>
    <t>峨眉发展公司</t>
  </si>
  <si>
    <t>峨眉山市城区供水工程</t>
  </si>
  <si>
    <t>新建取水工程、净水工程及输配水管道工程，日供水规模10万立方米，输水管道总长26公里，改造维修配水管道约200公里</t>
  </si>
  <si>
    <t>完成城区主管网改造、智慧水务等二标段建设内容</t>
  </si>
  <si>
    <t>犍为县城市更新（老旧小区改造）项目</t>
  </si>
  <si>
    <t>项目分三期建设：一期完成老旧小区改造8026户及37.932公里老城区雨污分流建设；二期完成与老旧小区相关的道路、水、电、气、通信、智能安防、智能停车场及生活广场等配套基础设施建设；三期完成老旧小区改造3122户</t>
  </si>
  <si>
    <t>项目一期分四个标段完成，主要完成8026户老旧小区改造及老城区20公里的雨污分流建设</t>
  </si>
  <si>
    <t>犍为恒鑫世纪工程
建设有限公司</t>
  </si>
  <si>
    <t>城南新区基础设施建设项目</t>
  </si>
  <si>
    <t>幸福公园、井乐大道景观新建工程、翰林大道、蒲亭路二期、中心城区综合整治等</t>
  </si>
  <si>
    <t>完成幸福公园、翰林大道等项目建设</t>
  </si>
  <si>
    <t>井研县研达工程管理有限公司</t>
  </si>
  <si>
    <t>夹江县2022年城市
开发建设项目</t>
  </si>
  <si>
    <t>夹江县</t>
  </si>
  <si>
    <t>包括云上森林、江山樾三四期、状元府等项目共约110万平方米，完工建筑面积约40万平方米</t>
  </si>
  <si>
    <t>完工40万平方米</t>
  </si>
  <si>
    <t>相关开发建设企业</t>
  </si>
  <si>
    <t>夹江县人民政府</t>
  </si>
  <si>
    <t>夹江县老旧小区改造项目</t>
  </si>
  <si>
    <t>2021年老旧小区改造：拟对青衣街道14个老旧小区、漹城街道22个老旧小区和3个片区实施改造，改造面积约50万平方米，涉及房屋200余栋，惠及居民约3900户。2022年老旧小区改造：拟对青衣街道16个小区、漹城街道26个小区，合计42个老旧小区进行改造，改造面积约31万平方米，涉及房屋约190栋，惠及居民2780户</t>
  </si>
  <si>
    <t>完工2021年老旧小区改造；开工2022年老旧小区改造</t>
  </si>
  <si>
    <t>夹江县振新投资有限公司</t>
  </si>
  <si>
    <t>滨江片区棚改安置点建设项目</t>
  </si>
  <si>
    <t>2019-2022年</t>
  </si>
  <si>
    <t>安置点用地约26.6亩，总建筑面积7.2万平方米，可安置468户</t>
  </si>
  <si>
    <t>沐川县新城区部分道路和地下管网PPP工程</t>
  </si>
  <si>
    <t>沐川县</t>
  </si>
  <si>
    <t>新建总长10公里的14条市政道路及相关配套的给排水、电力、通信、燃气地下管网建设工程</t>
  </si>
  <si>
    <t>完成道路基础施工</t>
  </si>
  <si>
    <t>沐川县城市资产经营有限责任公司</t>
  </si>
  <si>
    <t>沐川县人民政府</t>
  </si>
  <si>
    <t>沐川县城区停车场建设项目</t>
  </si>
  <si>
    <t>新建停车场占地面积2.2万平方米，建筑面积3900平方米，配套完善充电桩、广告牌、市政管网、通信、消防、通风系统及绿化等相关配套设施</t>
  </si>
  <si>
    <t>四川乌蒙沐歌文化旅游有限公司</t>
  </si>
  <si>
    <t>印象沐川乡村振兴文旅项目</t>
  </si>
  <si>
    <t>建设仿古建筑、文化景墙、地下车库、水景、绿化、亮化工程、文化雕塑、活动演艺广场、周边建筑风貌改造等</t>
  </si>
  <si>
    <t>世纪华府（红旗农贸市场）</t>
  </si>
  <si>
    <t>项目占地面积1.4万平方米，配建不小于3500平方米的农贸市场</t>
  </si>
  <si>
    <t>四川星建诚房地产
开发有限公司</t>
  </si>
  <si>
    <t>乐山市苏稽新区基础设施建设工程（一期）项目</t>
  </si>
  <si>
    <t>苏稽新区</t>
  </si>
  <si>
    <t>2019-2023年</t>
  </si>
  <si>
    <t>建设瑞祥南路、苏稽大道、苏稽东路、苏水大道、苏棉大道、青衣江路等六条市政道路以及综合管廊，路线全长约13.6公里</t>
  </si>
  <si>
    <t>苏棉大道、苏稽大道全面完工；苏稽东路、苏水大道完成50%工程量；青衣江路启动并加快施工建设</t>
  </si>
  <si>
    <t>乐山市中建一局苏稽新区基础设施投资建设有限公司</t>
  </si>
  <si>
    <t>苏稽新区管委会</t>
  </si>
  <si>
    <t>高速乐山城区连接线工程二期（全福连接线）</t>
  </si>
  <si>
    <t>项目起于岷江二桥东岸桥头，止于规划青关路，全长0.77公里，城市主干路。道路平面分高架层及地面层进行设计，主要施工内容包括道路工程、桥梁工程、给排水工程、照明工程、交通安全设施工程</t>
  </si>
  <si>
    <t>乐山乐建工程管理
有限公司</t>
  </si>
  <si>
    <t>市住房城乡建设局</t>
  </si>
  <si>
    <t>城市桥梁工程
（致江路桥）</t>
  </si>
  <si>
    <t>工程西起致江路牛咡桥交叉口，东接S305线，位于岷江一桥与岷江二桥之间，道桥全长约2.4公里，全线采用50公里每小时设计车速、双向6车道标准</t>
  </si>
  <si>
    <t>主桥施工完成，建设东西岸道路土石方、管网、桥涵、路面、交安、绿化等基础设施</t>
  </si>
  <si>
    <t>乐山诚创共赢基础设施投资发展有限公司</t>
  </si>
  <si>
    <t>通棉路综合提升改造工程</t>
  </si>
  <si>
    <t>新建原水管3.8公里、新建雨水管网5.7公里、新建污水管网20公里。现状24米道路断面按规划车行道标准对路面进行改造，整治低洼内涝地段、完善相关道路附属设施等内容</t>
  </si>
  <si>
    <t>乐山城市建设投资发展（集团）有限公司</t>
  </si>
  <si>
    <t>（五）</t>
  </si>
  <si>
    <t>园区基础设施（8项）</t>
  </si>
  <si>
    <t>犍为工业新区基础设施建设项目</t>
  </si>
  <si>
    <t>2016-2023年</t>
  </si>
  <si>
    <t>近期规划面积20平方公里，编制工业新区建设规划，开展征地拆迁、“五通一平”及附属设施施工</t>
  </si>
  <si>
    <t>建成投用“一纵两横”PPP项目；力争建成孝姑核心区综合配套服务区项目；建成孝姑核心区供气工程；启动经八路、红久大道延伸段及纬一路工程建设，力争完成总工程量的60%；启动重点项目标准化厂房、综合能源服务区项目，力争完成总工程量的60%</t>
  </si>
  <si>
    <t>乐山高新投犍为基地建设开发有限责任公司</t>
  </si>
  <si>
    <t>市中区产业园基础设施项目</t>
  </si>
  <si>
    <t>水口片区平整土地400亩，建设水口西路、兴业路及管网、绿化、亮化工程，新建4万平方米孵化办公用房及配套设施。土主片区建设日处理5000立方米的污水处理厂，纺织产业孵化园及配套设施，园区道路6.5公里，配套雨污管网、绿化、亮化工程</t>
  </si>
  <si>
    <t>乐山兴嘉发展
（集团）有限公司</t>
  </si>
  <si>
    <t>五通桥工业新区基础设施建设项目</t>
  </si>
  <si>
    <t>近中期建设26.6平方公里、远期建设40平方公里，建设产业特色鲜明、集约高效的工业新区。加快完善基础设施及配套设施，包括道路工程、水电气设施等</t>
  </si>
  <si>
    <t>加快完善基地基础设施建设，推进园区路网建设；完善园区公共配套设施建设，变电站完成工程量90%，满足入园企业需求的电力设施</t>
  </si>
  <si>
    <t>乐山高新投五通桥基地开发建设有限公司</t>
  </si>
  <si>
    <t>五通桥区人民政府</t>
  </si>
  <si>
    <t>夹江民用核技术应用产业园</t>
  </si>
  <si>
    <t>2018-2028年</t>
  </si>
  <si>
    <t>新开工园区道路、供排水、电、气、场平等基础设施建设，建设全球最大、品类最齐全的医用同位素供应基地，全国最大、品类最齐全的密封放射源生产基地及研发中心，支持同位素及药物国家工程中心建设，发展放射性药物、核医学设备、无损检测、密封放射源、辐照加工等民用核技术应用产业，加快界牌核能基地建设前期工作等。全国有重要影响力的民用核技术产业基地基本建成</t>
  </si>
  <si>
    <t>开展园区同富路、泉水路等道路建设，以及供排水管网，电力、通讯、燃气等要素保障建设，加快园区孵化器、定制化厂房前期工作</t>
  </si>
  <si>
    <t>高新投夹江基地公司、中国核动力
研究院等</t>
  </si>
  <si>
    <t>夹江经开区先进材料产业园</t>
  </si>
  <si>
    <t>2020-2025年</t>
  </si>
  <si>
    <t>建设先进材料园区基础设施，产业园电气通信要素，特色产业基地、食品轻工产业园中园、产业园孵化园等</t>
  </si>
  <si>
    <t>加快园区3 号线一期工程建设，做好3号线二期工程前期工作，以及标准化厂房收尾建设，持续开展园区污水管网补短工程建设</t>
  </si>
  <si>
    <t>高新投夹江基地公司、相关企业</t>
  </si>
  <si>
    <t>夹江经开区绿色建材产业园</t>
  </si>
  <si>
    <t>建设绿色建材产业园区基础设施、气和通信要素保障、产业园孵化园，乐山市固（危）废资源综合利用、川农邦力达西南绿色农资研发及生产基地等</t>
  </si>
  <si>
    <t>开展园区雨水管网改造，供水管网建设，做好园区生活污水厂、标准化厂房及孵化器建设前期工作</t>
  </si>
  <si>
    <t>马边绿色工业示范区建设项目</t>
  </si>
  <si>
    <t>示范区占地面积1.1平方公里，对园区内进行通路、通电、通水、通讯、土地平整等基础设施建设，供水设施、消防站、综合办公楼等建设</t>
  </si>
  <si>
    <t>完成示范区土地整理、供水设施建设工作；开展示范区内道路、公共管廊等建设</t>
  </si>
  <si>
    <t>马边大王山能源开发有限公司</t>
  </si>
  <si>
    <t>乐山高新区基础设施及配套建设项目</t>
  </si>
  <si>
    <t>项目总建筑面积约23.5万平方米，新建道路约35.1公里，改造道路约11公里，新建地下管廊3.3公里，建设景观公园约122.5平方米及其他相关设施等</t>
  </si>
  <si>
    <t>乐高城市建设工程
有限公司</t>
  </si>
  <si>
    <t>二</t>
  </si>
  <si>
    <t>产业项目（59项）</t>
  </si>
  <si>
    <t>制造业（27项）</t>
  </si>
  <si>
    <t>杭加年产80万立方米新型建材项目</t>
  </si>
  <si>
    <t>占地约140亩，建设厂房、生产线等。项目建成后，可实现年产加气混凝土板材、砌块暨装配式建筑部品部件80万立方米</t>
  </si>
  <si>
    <t>富春控股集团有限
公司</t>
  </si>
  <si>
    <t>四川庄大混凝土有限公司新型建筑砂浆项目</t>
  </si>
  <si>
    <t>占地约99.3亩，建设原材料预分拣车间、生产车间、新开工商混中心、新型建材厂房、研发中心及附属基础设施</t>
  </si>
  <si>
    <t>四川庄大混凝土有限公司</t>
  </si>
  <si>
    <t>川天燃气智能燃气调控系统制造升级建设项目</t>
  </si>
  <si>
    <t>占地24.5亩，建筑面积约1.3万平方米，新建厂房、办公用房等，建设三类压力容器和流量计生产线</t>
  </si>
  <si>
    <t>乐山川天燃气输配
设备有限公司</t>
  </si>
  <si>
    <t>光伏硅材料制造技改项目（二期高纯晶硅项目）</t>
  </si>
  <si>
    <t>拟新建年产5万吨高纯晶硅生产线和1条1000吨电子级高纯晶硅生产线，含高纯晶硅制备技术工程实验室1个，配套建设还原厂房3个，精馏装置、冷氢化装置、尾气回收装置及其他相应装置、公用工程设施等</t>
  </si>
  <si>
    <t>四川永祥新能源有限公司</t>
  </si>
  <si>
    <t>★△</t>
  </si>
  <si>
    <t>永祥15吉瓦单晶拉棒切方项目</t>
  </si>
  <si>
    <t>项目规划用地面积约470.4亩，新建厂房、库房等总建筑面积约30万平方米，新购置单晶炉、截断机、开方机、磨倒一体机、硅料清洗机、破碎机及检测工艺设备等，采用国内先进的直拉单晶制造技术（CZ法），新建单晶车间、机加清洗车间等配套的单晶硅棒生产线一条及相关安全环保设施</t>
  </si>
  <si>
    <t>四川永祥光伏科技
有限公司</t>
  </si>
  <si>
    <t>乐山协鑫新能源新建10万吨每年颗粒硅项目</t>
  </si>
  <si>
    <t>项目采用流化床颗粒硅法生产多晶硅，主要建设冷氢化装置、制氢装置、硅烷制备装置、流化床颗粒硅装置、公用工程及环保工程等；项目建设占地约1048.5亩，年产能10万吨</t>
  </si>
  <si>
    <t>完成项目土建，设备进入调试阶段</t>
  </si>
  <si>
    <t>乐山协鑫新能源科技发展有限公司</t>
  </si>
  <si>
    <t>晶科年产20吉瓦金刚线切片项目</t>
  </si>
  <si>
    <t>新增年产20吉瓦金刚线切片生产线，其中一期年产量10吉瓦</t>
  </si>
  <si>
    <t>项目一期竣工投产，力争二期启动建设</t>
  </si>
  <si>
    <t>乐山晶科能源有限
公司</t>
  </si>
  <si>
    <t>京运通34吉瓦单晶拉棒、切方项目</t>
  </si>
  <si>
    <t>新建34吉瓦单晶拉棒、切方生产线，分两期，其中一期12吉瓦</t>
  </si>
  <si>
    <t>乐山市京运通新材料科技有限公司</t>
  </si>
  <si>
    <t>四川罡宸不锈钢有限责任公司1×600吨每天 双膛石灰窑项目</t>
  </si>
  <si>
    <t>建设1座600吨每天双膛石灰窑，并配套建设原料上料、成品破碎筛分系统及成品仓，建筑面积891平方米，配套相关的公辅设施，年产19.8万吨优质白灰</t>
  </si>
  <si>
    <t>四川罡宸不锈钢有限责任公司</t>
  </si>
  <si>
    <t>乐山恒逸油气设备科技有限公司能源设备生产基地建设</t>
  </si>
  <si>
    <t>新增车床、铣床、刨床、磨床、钻床、电动空压机、数控加工中心、起吊行车、微机万能试验机等设备60台（套），形成年产3万台套油气特种阀门、油气设备、抽油机配件生产线，年改造安装60台套锅炉热能回收设备生产线、核工业建设工程非标产品生产线等配套机械产品</t>
  </si>
  <si>
    <t>乐山恒逸油气设备
科技有限公司</t>
  </si>
  <si>
    <t>四川大渡河枕头坝二级水电站</t>
  </si>
  <si>
    <t>2021-2026年</t>
  </si>
  <si>
    <t xml:space="preserve">
水电站设计装机容量30万千瓦，安装6台灯泡贯流式机组，单台机组5万千瓦，多年平均发电量15.03亿千瓦时</t>
  </si>
  <si>
    <t>3#~5#泄洪闸坝段混凝土浇筑</t>
  </si>
  <si>
    <t>国能大渡河流域水电开发有限公司枕沙水电建设管理分公司</t>
  </si>
  <si>
    <t>四川大渡河沙坪一级水电站</t>
  </si>
  <si>
    <t>水电站设计装机容量36万千瓦，安装6台灯泡贯流式机组，单台机组6万千瓦，多年平均发电量16.33亿千瓦时</t>
  </si>
  <si>
    <t>4X35000千伏安工业硅新型节能环保型工业硅矿热炉及余热综合利用建设项目</t>
  </si>
  <si>
    <t>2015-2023年</t>
  </si>
  <si>
    <t>项目建设用地140亩，主要新建4×35000千伏安新型节能环保型工业硅矿热炉及装机9000+25000千瓦的余热发电综合利用项目生产线，包括主厂房、配料设施、供配电、土建、给排水、环保、余热发电及配套设施等</t>
  </si>
  <si>
    <t>进入主体工程施工</t>
  </si>
  <si>
    <t>四川乐山鑫河电力
综合开发有限公司</t>
  </si>
  <si>
    <t>中科乐美年产40万吨新型超微细粉体材料生产项目</t>
  </si>
  <si>
    <t>整体规划，分两期建设：一期建设生产厂房、办公楼，建设宿舍楼、食堂等其他配套设施，建成10万吨每年超微细钙Ⅰ型产品生产线、10万吨每年超微细钙Ⅱ型产品生产线；二期建成20万吨每年超微细钙Ⅱ型产品生产线</t>
  </si>
  <si>
    <t>一期项目建成投产，启动二期项目前期工作</t>
  </si>
  <si>
    <t>四川省中科乐美
新材料有限公司</t>
  </si>
  <si>
    <t>四川粤玻高档轻量化玻璃制品建设项目</t>
  </si>
  <si>
    <t>采取整体规划，分三期建设的方式实施。其中一期投资2.5亿元，建设年产12万吨日用玻璃生产线，建设6000平方米的职工周转房，职工食堂3000平方米；二期投资4亿元，建设年产24万吨日用玻璃生产线；三期投资3.5亿元，建设年产14万吨日用玻璃生产线</t>
  </si>
  <si>
    <t>竣工投用</t>
  </si>
  <si>
    <t>四川粤玻玻璃有限
公司</t>
  </si>
  <si>
    <t>▲△</t>
  </si>
  <si>
    <t>四川绿之峰节能环保综合利用项目</t>
  </si>
  <si>
    <t>建设含油污处理能力20万吨每年的生产线，一期建设1套10万吨每年含油污处理设备，配套建设生产厂房、办公用房、职工周转用房、辅助设备用房等；二期建设1套10万吨每年含油污处理设备，建设生产厂房、辅助设备用房等</t>
  </si>
  <si>
    <t>二期建成投产</t>
  </si>
  <si>
    <t>四川绿之峰科技发展有限公司</t>
  </si>
  <si>
    <t>乐山高能节能环保集中处置中心</t>
  </si>
  <si>
    <t xml:space="preserve">建设60万立方米柔性填埋场及40万立方米刚性填埋场，包括危险废物高温焚烧系统、物化及预处理系统、稳定化/固化系统、安全填埋场、暂存库、污水处理系统及配套工程
</t>
  </si>
  <si>
    <t>乐山高能时代环境
技术有限公司</t>
  </si>
  <si>
    <t>犍为县摩托车（电动车）西部生产基地项目</t>
  </si>
  <si>
    <t>项目分三期建设，建成年产10万台（套）的两轮、三轮电动车、新能源车，两轮、三轮摩托车发动机研发及整车生产基地</t>
  </si>
  <si>
    <t>四川豪杰摩托车制造有限公司</t>
  </si>
  <si>
    <t>康贝德高端家具板材项目</t>
  </si>
  <si>
    <t>项目占地约180亩，建设规范化全桉高档家具板材生产园区</t>
  </si>
  <si>
    <t>山东峰泰木业有限
公司</t>
  </si>
  <si>
    <t>陶瓷行业节能减排降碳绿色发展项目</t>
  </si>
  <si>
    <t>华兴、盛世东方等现有陶瓷企业节能技术改造，淘汰更新现有落后设备设施，推广应用分布式光伏能源，开展能耗在线监测安装接入，进行污染物深度治理，建设湿电除尘等污染物治理设施</t>
  </si>
  <si>
    <t>加快推进节能技改和环保深度治理</t>
  </si>
  <si>
    <t>全县陶瓷企业</t>
  </si>
  <si>
    <t>数字经济产业园</t>
  </si>
  <si>
    <t>用地约280亩，分两期建设集城市会客厅、产业服务中心、数字经济产业大厦、众创空间、科技企业孵化器、东风堰文创园、绿色智慧陶瓷产业基地、文化装备(书画纸)产业基地、数字电商产业基地等多功能于一体的东西部协作产业园</t>
  </si>
  <si>
    <t>数字经济产业大楼建成投用</t>
  </si>
  <si>
    <t>夹江县颐瑞置业有限公司</t>
  </si>
  <si>
    <t>四川发展天瑞矿业有限公司磷矿采选技改项目</t>
  </si>
  <si>
    <t>对矿山井下开采机械化系统、快速掘进系统等规范化及选矿厂生产工艺进行技术改造，矿山年开采能力达250万吨</t>
  </si>
  <si>
    <t>完成充填系统建设，开始进行充填采矿实验，继续引进凿岩台车、锚杆台车、铲运机进行快速掘进；选矿车间完成脱水方案技改</t>
  </si>
  <si>
    <t>四川发展天瑞矿业
有限公司</t>
  </si>
  <si>
    <t>马边福马磷化有限公司麦子坪矿区北矿段磷铅采矿项目</t>
  </si>
  <si>
    <t>新建矿山，工业场地、充填站、破碎站、生活区、水处理站等占地120亩，形成年产120万吨磷矿、15万吨铅矿的生产能力</t>
  </si>
  <si>
    <t>铅矿矿山建成投产，磷矿矿山动工建设</t>
  </si>
  <si>
    <t>马边福马磷化有限
公司</t>
  </si>
  <si>
    <t>数字化食品智能制造产业园</t>
  </si>
  <si>
    <t>项目占地50亩，建设内容包括智能制造厂房、数字化中心、研发中心、仓储中心 、新零售中心、办公楼、倒班宿舍、附属设施等，建筑面积3.5万平方米，项目投产后具备年产1500万公斤牛肉制品的生产能力，产品包含方便自热食品、休闲食品等</t>
  </si>
  <si>
    <t>智能制造厂房完工70%，研发中心、办公楼、倒班宿舍、附属设施完成</t>
  </si>
  <si>
    <t>四川以牛科技有限
公司</t>
  </si>
  <si>
    <t>纳米技术绿色动保产品研发及产业化项目</t>
  </si>
  <si>
    <t>用地约30亩，建设内容包括中药制剂车间、冻干车间、动物保健品车间、绿色动保产品研发基地、技术中心、仓储中心、办公楼、消毒剂车间、倒班宿舍、配套设施等，总建筑面积约1.4万平方米</t>
  </si>
  <si>
    <t>主体工程建成并通过GMP验收</t>
  </si>
  <si>
    <t>四川美嘉龙生物科技有限公司</t>
  </si>
  <si>
    <t>东风智能配套产业园项目</t>
  </si>
  <si>
    <t>项目占地约286亩工业用地，建设为东风商用车及东风汽车集团本部、控股及参股企业的相关配套入驻企业提供标准化厂房约12万平方米，主要用于为汽车等配套的新能源、零备件研发和生产，商用车组装、智慧网络物流平台配套服务、仓储及其他项目；占地约57亩商业用地，建设约8万平方米的大区研发中心、销售结算中心、项目展示中心及商业生活配套等项目</t>
  </si>
  <si>
    <t>园区道路和一期厂房完工，二期厂房主体封顶</t>
  </si>
  <si>
    <t>四川东投智能配套企业孵化器管理有限公司</t>
  </si>
  <si>
    <t>3D打印产业基地</t>
  </si>
  <si>
    <t>拟选址乐山数字经济示范园，一期项目租用约7000平方米办公用房建设集研发、教育、生产、销售、科普、体验等于一体的快速成型制造技术工程研究中心,同时在全市范围内学校建设3D教育实训室；二期项目拟在园区内购置100亩工业用地新建四川乐山3D打印产业基地项目，发展工业级3D打印产业和消费级3D打印产业等</t>
  </si>
  <si>
    <t>完成数字经济示范园内项目装修工程，设备购置安装达到40%，完成展示中心建设并投运，有序推进学校实训室建设</t>
  </si>
  <si>
    <t>四川交大至信教育
科技有限公司</t>
  </si>
  <si>
    <t>现代服务业（20项）</t>
  </si>
  <si>
    <t>峨眉河流域休闲度假带建设项目（市中区段）</t>
  </si>
  <si>
    <t>建设苏稽古镇(二期、三期)、峨眉河风景道等项目</t>
  </si>
  <si>
    <t>完成峨眉河风景道项目总工程量的50%</t>
  </si>
  <si>
    <t>苏新投集团
兴嘉集团</t>
  </si>
  <si>
    <t>四川省乐山市沙湾区郭沫若故居国家4A级旅游景区基础设施改造提升项目</t>
  </si>
  <si>
    <t>建设景区服务功能保障设施，景区游览品质保障设施，景区旅游基础保障设施</t>
  </si>
  <si>
    <t>对现有场馆进行全面修缮，增设展陈物品，优化展陈布局；启动建设景区步游道系统，完善标识标牌系统和辅助设施等；实施景区“智慧旅游”系统开发建设提升工程；启动建设沙湾旅游集散中心</t>
  </si>
  <si>
    <t>乐山金沫旅游开发
有限责任公司</t>
  </si>
  <si>
    <t>美女峰4A级旅游景区开发及基础设施建设</t>
  </si>
  <si>
    <t>2014-2024年</t>
  </si>
  <si>
    <t>总规划面积2600亩，其中商业街和游客中心1.4万平方米，安置房0.18万平方米，万佛寺0.2万平方米，停车场和景区环山道改造及五星级酒店等配套设施建设及6公里后山通道</t>
  </si>
  <si>
    <t>持续完善项目配套设施和景观质量提升；完成后山6公里应急通道建设；启动星级酒店和商业街建设</t>
  </si>
  <si>
    <t>乐山大亚美女峰旅游开发有限公司</t>
  </si>
  <si>
    <t>大瓦山旅游综合开发
项目</t>
  </si>
  <si>
    <t>项目主要建设旅游观光电梯、扶梯、索道、桥梁、崖边栈道、景观、矿山洞穴旅游、航空航拍体验旅游、酒店、民宿度假村、山地运动休闲项目、文化创意性旅游项目、智慧旅游等，促进新机制、新业态、新科技融合发展</t>
  </si>
  <si>
    <t>瓦山坪至瓦山顶通电基本完成、基本完成滚龙岗至瓦山顶游步道建设、开展滚龙岗岩体电梯隧道建设。开展景区南门游客中心（胜利村）项目建设</t>
  </si>
  <si>
    <t>深圳万景纪旅游发展有限公司</t>
  </si>
  <si>
    <t>高桥里</t>
  </si>
  <si>
    <t>2021-2030年</t>
  </si>
  <si>
    <t>新建生态农业、望山美学馆、高桥书院、自然研学馆、稻田村落、非遗匠人村落、乡创农创馆、溯溪彩林景观等，其中：道路18公里，游客接待中心1.8万平方米等文化旅游基础设施</t>
  </si>
  <si>
    <t>生态观光农业打造完成90%，溯溪彩林打造完成，自然研学馆打造完成，清溪商业街对外开放，美食村落对外营业</t>
  </si>
  <si>
    <t>峨眉山恒邦双林生态旅游开发有限公司</t>
  </si>
  <si>
    <t>冰雪大世界项目</t>
  </si>
  <si>
    <t>新建室内冰雪场馆面积约1万平方米，包含水晶宫馆、冰雕馆、雪雕馆和冰雪梦工厂四大主题以及部分配套设施</t>
  </si>
  <si>
    <t>峨眉山雪游冰雪大世界旅游资源开发有限公司</t>
  </si>
  <si>
    <t>犍为世界茉莉花都项目</t>
  </si>
  <si>
    <t>总建筑面积约20万平方米，包括道路、管网、游客中心、田园艺术农庄、茉莉种植园、农业服务中心、茉莉花及茉莉花茶精深加工体验基地、世界茉莉花都展览馆、停车场、车站等</t>
  </si>
  <si>
    <t>完成博览园二期综合楼主体工程和附属设施</t>
  </si>
  <si>
    <t>犍为怡润文化旅游
开发有限公司</t>
  </si>
  <si>
    <t>嘉阳·桫椤湖旅游
景区开发</t>
  </si>
  <si>
    <t>修建火车会车道、游步道、游客中心、停车场、特色风情街区、度假酒店、矿山博物馆、红色文化主题广场等观光休闲综合体和废污处理等配套基础设施</t>
  </si>
  <si>
    <t>加快建设矿山公园一期及桫椤湖周边环境打造工程；开工建设以抗战文化民国风为主题的“嘉阳1938”特色街</t>
  </si>
  <si>
    <t>四川川投峨眉旅游
开发有限公司</t>
  </si>
  <si>
    <t>井研雷氏民居项目</t>
  </si>
  <si>
    <t>建设游客中心1000平方米，设置一处小型垃圾中转站约200平方米；改造电力设施1.5公里，针对雷氏民居及其周围景观提升；建设景区垃圾桶50个，内部雷氏民居景区道路4公里</t>
  </si>
  <si>
    <t>井研县文化体育和
旅游局</t>
  </si>
  <si>
    <t>东风堰-千佛岩国际旅游度假区基础设施项目</t>
  </si>
  <si>
    <t>完善东风堰—千佛岩核心景区打造，启动千佛岩石窟保护及数字化建设项目；开工建设城北田园牧歌农业主题公园，启动铁道创意公园及社坛街区改造工程；启动醉江坊·青衣江龙沱河整治项目；加快杨公阙保护开发利用项目、古堰坊·青衣画廊--杨柳片区基础设施等项目前期工作</t>
  </si>
  <si>
    <t>完成城北田园牧歌农业主题公园建设</t>
  </si>
  <si>
    <t>夹江县青衣投资公司、县农业农村局</t>
  </si>
  <si>
    <t>沐川竹海国家4A级
旅游景区创建项目</t>
  </si>
  <si>
    <t>完成国家4A级旅游景区创建。建设景区北门至神龙池段道路，配套建设景区停车场、游客中心等附属设施，达到4A级景区创建标准。</t>
  </si>
  <si>
    <t>全面完成国家4A级旅游景区创建</t>
  </si>
  <si>
    <t>沐川县文化旅游发展服务中心</t>
  </si>
  <si>
    <t>黑竹沟景区综合开发</t>
  </si>
  <si>
    <t>黑竹沟旅游沟口公路及配套基础设施提升项目：开展旅游公路建设、生态停车场建设、管网及供电设施改造工程、流域水环境治理；
房车营地酒店（第一期）：在景区老售票站临河坡/台地区域，打造约9亩的简约房车酒店，并配套200平方米的服务场景。
森林木屋酒店（第一期）：在温泉中心建设用地中的闲置区域，打造约11.7亩的温泉酒店</t>
  </si>
  <si>
    <t>完成黑竹沟旅游沟口公路及配套基础设施提升项目；临三岔河的房车主题酒店呈现并试运营；温泉中心北坡的森林木屋呈现并试运营</t>
  </si>
  <si>
    <t>四川新黑竹沟国际旅游投资集团有限公司</t>
  </si>
  <si>
    <t>嘉域香楠金丝楠旅游文化酒店及博物馆项目</t>
  </si>
  <si>
    <t>建设面向中外游客和金丝楠文化爱好者的金丝楠文化艺术收藏馆和金丝楠文化酒店及旅游文化一条街，总建筑面积约4.5万平方米，包括嘉州金丝楠艺术品收藏博物馆，金丝楠主题文化酒店，门楼、亭台、楼阁、过道等附属建筑和临街商业门店等</t>
  </si>
  <si>
    <t>4月主体封顶，年底完成外墙装饰、绿化、道路工程</t>
  </si>
  <si>
    <t>乐山嘉域香楠旅游文化有限公司</t>
  </si>
  <si>
    <t>战时故宫宋祠聚落建设项目（一期）</t>
  </si>
  <si>
    <t>工程主要包含战时故宫宋祠聚落建设项目中宋祠博物馆、设备房、多功能厅部分，占地约30亩，其中宋祠博物馆建筑面积3089平方米，多功能厅696平方米，设备用房地上部分578平方米，地下部分146.2平方米</t>
  </si>
  <si>
    <t>乐山文化产业投资
发展有限公司</t>
  </si>
  <si>
    <t>乐山大佛景区南游客中心项目</t>
  </si>
  <si>
    <t>乐山大佛景区
市中区</t>
  </si>
  <si>
    <t>建设内容包括南游客服务中心及其配套服务设施、旅游停车场</t>
  </si>
  <si>
    <t>乐山大佛旅游投资开发（集团）有限公司</t>
  </si>
  <si>
    <t>乐山大佛景区管委会</t>
  </si>
  <si>
    <r>
      <rPr>
        <b/>
        <sz val="12"/>
        <rFont val="黑体"/>
        <family val="3"/>
      </rPr>
      <t>中心城区文旅提升项目</t>
    </r>
    <r>
      <rPr>
        <b/>
        <sz val="12"/>
        <rFont val="Arial"/>
        <family val="2"/>
      </rPr>
      <t xml:space="preserve">   </t>
    </r>
    <r>
      <rPr>
        <b/>
        <sz val="12"/>
        <rFont val="黑体"/>
        <family val="3"/>
      </rPr>
      <t xml:space="preserve">
</t>
    </r>
  </si>
  <si>
    <t>“嘉州记忆”文旅融合项目：规划用地2.9万平方米，总建筑面积约5万平方米。对乐山市文化馆、图书馆进行改造扩建。老城区历史文化遗址构建项目：总占地约171亩，总建筑面积约4.3万平方米。建设范围主要包括桂花楼历史街区、文庙与老霄顶历史文化公园（含二中）、龙神祠、皇华台游客中心、百姓电影院、影视大厦、海棠书院等</t>
  </si>
  <si>
    <t>“嘉州记忆”文旅融合项目完工；老城区历史文化遗址构建项目完成嘉州古城墙遗址陈列馆（桂花楼）修复，龙神祠展陈，老霄顶历史文化公园项目建设</t>
  </si>
  <si>
    <t>乐山文投公司</t>
  </si>
  <si>
    <t>市文化广电旅游局</t>
  </si>
  <si>
    <t>乐山嘉州商贸物流园项目</t>
  </si>
  <si>
    <t>规划面积4.8平方公里，包含农产品贸易加工组团、汽车贸易组团、智慧物流组团</t>
  </si>
  <si>
    <t>西部冷链物流园一期项目竣工投运，二期项目加快建设；食品加工加快建设</t>
  </si>
  <si>
    <t>乐山铭盛物流投资有限公司、乐山兴嘉投资发展(集团)有限公司等</t>
  </si>
  <si>
    <t>峨眉山悦榕庄酒店</t>
  </si>
  <si>
    <t>新建酒店大堂、住宿、温泉中心、餐饮、会议等配套设施</t>
  </si>
  <si>
    <t>客房样板间及电梯样板段施工确认完成；公区室内装修及湖畔客房、集中客房完成室内装修、安装工程完成20%；景观施工完成20%；外幕墙施工完成100%；泡池独院别墅主体封顶完成、样板间施工完成80%</t>
  </si>
  <si>
    <t>峨眉山隐逸文旅投资建设有限公司</t>
  </si>
  <si>
    <t>瑞德青春（峨眉）健康管理项目</t>
  </si>
  <si>
    <t>总建筑面积约18万平方米，新建健康体验管理中心、医学研究中心、国学研究中心、高端会议、星级酒店、康养住宅等项目</t>
  </si>
  <si>
    <t>项目主体完成，精装修开始施工</t>
  </si>
  <si>
    <t>峨眉山市恒瑞房地产开发有限公司</t>
  </si>
  <si>
    <t>乐山高新区城市综合体（乐活中心）</t>
  </si>
  <si>
    <t>项目占地8.03亩，总建筑面积1.2万平方米，城市综合体(乐活中心)设有生鲜市场、社区服务中心、卫生站等，并结合现代人休闲和消费需要，设立了多层次、多品种的城市综合体配套服务设施</t>
  </si>
  <si>
    <t>乐山高新投资产经营管理有限公司</t>
  </si>
  <si>
    <t>现代农业（12项）</t>
  </si>
  <si>
    <t>沙湾区移民后扶项目</t>
  </si>
  <si>
    <t>在9个乡镇63个移民村301个移民组开展产业发展、技能培训、绿化亮化、基础设施、社区治理等移民后扶项目，受益移民1.7万人</t>
  </si>
  <si>
    <t>对2022年度计划项目进行勘测设计，完成农田水利、人居环境改善、移民文化活动中心、安全饮用水等建设</t>
  </si>
  <si>
    <t>乐山市沙湾区全域土地综合整治试点项目</t>
  </si>
  <si>
    <t>项目包括农用地整理、建设用地整理和乡村生态保护修复三大工程。通过项目实施预期整理结余建设用地约120亩，新增耕地面积约150亩，新增永久基本农田约80亩，提质改造（旱改水）约200亩，整理工矿用地约20亩</t>
  </si>
  <si>
    <t>完成工程量的30%</t>
  </si>
  <si>
    <t>沙湾区自然资源局</t>
  </si>
  <si>
    <t>太平镇豆腐干产业建设项目</t>
  </si>
  <si>
    <t>整合太平境内豆腐干加工作坊，按照食品行业规范进行整合打造豆腐干产业</t>
  </si>
  <si>
    <t>完成鑫鸿豆腐干厂房扩建，海鲍豆腐、罗响簧豆腐干厂房扩建，招商新企业拟投资太平豆腐干产业</t>
  </si>
  <si>
    <t>沙湾区市场监管局</t>
  </si>
  <si>
    <t>乐山市沙湾区川佛手生猪种养循环现代农业园区培育项目</t>
  </si>
  <si>
    <t>新建川佛手标准苗圃繁育基地和柔毛淫羊藿高产栽培示范基地；开展川佛手初加工扩建、柔毛淫羊藿加工基地扩建，新建川佛手果酒加工厂；完成园区电商平台建设，充分发挥川佛手和柔毛淫羊藿博士（专家）工作站作用，推广肥水一体、绿色防控技术900亩；完善园区内道路等基础设施配套</t>
  </si>
  <si>
    <t>新发展川佛手10000亩、柔毛淫羊藿2500亩，全面实施园区产业道路改造，推进产业技术研究院、工程技术研究中心等合作平台建设</t>
  </si>
  <si>
    <t>沙湾区农业农村局</t>
  </si>
  <si>
    <t>峨眉山第二批国家农村产业融合发展示范园</t>
  </si>
  <si>
    <t>新植改造茶园2万亩，新建茶艺中心、旅游公厕及游客接待中心等，建筑面积1万平方米、道路20公里及相关农业旅游设施</t>
  </si>
  <si>
    <t>完成汪寨环线施工</t>
  </si>
  <si>
    <t>峨眉山市鑫源文旅
交通投资有限公司</t>
  </si>
  <si>
    <t>农商互联集配中心</t>
  </si>
  <si>
    <t>建设占地60亩的农产品加工物流园区，含仓储加工中心、冷链物流中心、农产品展销中心、农村电商中心、农业服务中心、批发交易中心，配套相关设施设备</t>
  </si>
  <si>
    <t>四川研泰资产经营
有限责任公司</t>
  </si>
  <si>
    <t>夹江县东风堰灌区“粮药轮作”示范区建设项目</t>
  </si>
  <si>
    <t>对夹江县黄土水稻-泽泻（中药材）现代农业园区提升改造，通过提升基地基础设施建设、生产能力、加工能力等，争创省级现代农业园区。主要建设内容包括新改建园区道路5公里、沟渠2公里，整治山坪塘5座，购置植保无人机10台、拖拉机3台、整理土地0.5万亩，新建水稻、泽泻育苗中心1个</t>
  </si>
  <si>
    <t>乐天农业机械化服务专业合作社等</t>
  </si>
  <si>
    <t>沐川县粮油+魔芋现代农业产业园基础设施建设项目（一期）</t>
  </si>
  <si>
    <t>新改建玉米+魔芋基地2万亩，建设魔芋科技示范园，建设产业园道路、生产道、作业道、排灌渠、蓄水池、水肥一体化等基础设施</t>
  </si>
  <si>
    <t>完成魔芋科技示范园建设，建设玉米+魔芋基地2万亩</t>
  </si>
  <si>
    <t>沐川县农业农村局</t>
  </si>
  <si>
    <t>500万头生猪（畜禽）产业发展项目</t>
  </si>
  <si>
    <t>11个县
（市、区）</t>
  </si>
  <si>
    <t>引进巨星、新希望、天农、傲龙等企业，用3-5年建设年出栏2万头生猪（畜禽）以上规模的养殖场30个，带动发展年出栏1000头生猪（畜禽）以上规模的养殖场300个，配套种植200万亩。实现年出栏500万头生猪（其它畜禽按猪单位折算）生产能力，带动饲料加工、畜禽养殖、屠宰加工、有机肥生产全产业链发展</t>
  </si>
  <si>
    <t>引进巨星、新希望、天农等企业，在井研、犍为、市中区、夹江等县新开工年出栏2万头生猪（畜禽）以上的规模养殖场4个，带动全市发展年出栏1000头以上规模的养殖场40个，配套种植40万亩，新增生猪（其它畜禽按猪单位折算）产能100万头</t>
  </si>
  <si>
    <t>巨星集团等产业化
龙头企业</t>
  </si>
  <si>
    <t>市农业农村局
11个县（市、区）</t>
  </si>
  <si>
    <t>高标准农田建设项目</t>
  </si>
  <si>
    <t>完成2021年高标准农田建设任务29.56万亩（含灾毁农田修复任务18.42万亩）</t>
  </si>
  <si>
    <t>11个县（市、区）
农业农村局</t>
  </si>
  <si>
    <t>现代农业园区培育建设项目</t>
  </si>
  <si>
    <t>提升峨眉山市国家现代农业产业园，培育建设10个省级现代农业园区、30个市级现代农业园区、100个以上县级现代农业园区。新（改）建提升粮油、茶叶、水果、中药材等基地15万亩，新（改）建农产品初加工设施30座，培育建设提升专家大院10个，开展品牌推广30次</t>
  </si>
  <si>
    <t>提升峨眉山市国家现代农业产业园，培育建设提升2个省级现代农业园区、8个市级现代农业园区、20个以上县级现代农业园区。新（改）建提升粮油、茶叶、水果、中药材等基地3万亩，新（改）建农产品初加工设施5座，培育建设提升专家大院2个，开展品牌推广6次</t>
  </si>
  <si>
    <t>各县（市、区）农业农村局，各园区经营主体</t>
  </si>
  <si>
    <t>2022年乡村振兴先进示范优化提升项目</t>
  </si>
  <si>
    <t>村容村貌提档升级、产业基础设施建设、乡村治理等项目</t>
  </si>
  <si>
    <t>涉及项目的乡镇人民政府</t>
  </si>
  <si>
    <t>三</t>
  </si>
  <si>
    <t>民生工程及社会事业项目（24项）</t>
  </si>
  <si>
    <t>医疗卫生（8项）</t>
  </si>
  <si>
    <t>乐山市新区医院建设项目</t>
  </si>
  <si>
    <t>占地24万平方米，新开工约38万平方米，地上建筑面积约26万平方米，地下建筑面积约12万平方米。主要建设内容包括急诊、门诊、医技、住院、保障系统、行政办公及院内生活用房、地下车库及设备用房</t>
  </si>
  <si>
    <t>乐山乐高健康产业
有限公司</t>
  </si>
  <si>
    <t>峨眉山京川医疗中心</t>
  </si>
  <si>
    <t>新建三级综合医院及健康体检中心，总建筑面积约14.4万平方米；康护中心,总建筑面积约11.9万平方米；国际康养论坛及康护培训中心，总建筑面积约1.1万平方米</t>
  </si>
  <si>
    <t>进行医院景观施工、设备安装及装修</t>
  </si>
  <si>
    <t>峨眉山京川国际康养产业有限公司</t>
  </si>
  <si>
    <t>乐山市人民医院（原职业技术学院白塔街校区）维修改造工程</t>
  </si>
  <si>
    <t>新建面积3730平方米，改造面积3.8万平方米。主要建设内容为对教学楼、实验楼、阶梯楼、风雨操场、宿舍楼、食堂、八角楼、文幼章故居等进行维修改造；新建桥梁、道路改扩建；新建液氧站、污水处理站、食堂及配电房、停车场工程等</t>
  </si>
  <si>
    <t>完成实验楼、阶梯楼、2号宿舍楼、3号宿舍楼、4号宿舍楼维修改造，完成新建设备房</t>
  </si>
  <si>
    <t>乐山市人民医院</t>
  </si>
  <si>
    <t>市卫生健康委</t>
  </si>
  <si>
    <t>乐山市仁心医院一期</t>
  </si>
  <si>
    <t>总用地面积约15.8万平方米，建筑面积14.3万平方米，建设门诊、急诊楼、医技楼、住院楼和锅炉房、污水处理、疗养院区等</t>
  </si>
  <si>
    <t>门诊楼主体完成30%</t>
  </si>
  <si>
    <t>乐山市仁心医疗有限责任公司</t>
  </si>
  <si>
    <t>峨眉山市人民医院整体迁建项目</t>
  </si>
  <si>
    <t>建筑面积约9.95万平方米，新建门急诊、医技、住院楼及行政后勤辅助用房</t>
  </si>
  <si>
    <t>完成装饰工程的65%，总坪工程的65%</t>
  </si>
  <si>
    <t>峨眉山市人民医院</t>
  </si>
  <si>
    <t>峨眉山市防疫专科医院（峨眉山市精神病医院整体迁建及特殊病人治疗康复科建设项目）</t>
  </si>
  <si>
    <t>建筑面积2万平方米，新建精神病区、特殊病人治疗康复病区，购置相关医疗设备，新建配电、污水处理设施以及安防、道路、绿化等配套设施</t>
  </si>
  <si>
    <t>完成综合楼主体并进行安装施工</t>
  </si>
  <si>
    <t>峨眉发展</t>
  </si>
  <si>
    <t>井研县医疗综合服务体建设项目</t>
  </si>
  <si>
    <t>项目占地约5.6万平方米，建筑面积约13.1万平方米，包含医疗服务中心、康养中心及配套附属工程的主体建设、部分二次装修及相应配套基础设施等项目</t>
  </si>
  <si>
    <t>完成部分项目地下室及主体施工</t>
  </si>
  <si>
    <t>四川名承商业综合体管理服务有限公司</t>
  </si>
  <si>
    <t>井研县中医医院门诊综合楼建设项目</t>
  </si>
  <si>
    <t>项目规划建筑面积1.9万平方米，含地下停车场共10层</t>
  </si>
  <si>
    <t>井研县中医医院</t>
  </si>
  <si>
    <t>教育文体、应急救援及社会服务（16项）</t>
  </si>
  <si>
    <t>乐山一职中新校园建设</t>
  </si>
  <si>
    <t>用地252亩，分两期建设。一期工程新建教学楼、学生宿舍楼等校舍8.4万平方米</t>
  </si>
  <si>
    <t>完成一期主体结构工程和80%的装饰装修工程</t>
  </si>
  <si>
    <t>乐山市第一职业高级中学</t>
  </si>
  <si>
    <t>市教育局</t>
  </si>
  <si>
    <t>新建乐山市实验幼儿园分园建设项目</t>
  </si>
  <si>
    <t>新建教学活动、生活用房以及户外幼儿活动场地等附属设施，新建校舍面积约1万平方米</t>
  </si>
  <si>
    <t>乐山市实验幼儿园</t>
  </si>
  <si>
    <t>乐山市实验中学教学楼及附属设施二期（含三期）工程</t>
  </si>
  <si>
    <t>新建多功能馆、教学楼及其附属设施，新建校舍面积1.9万平方米</t>
  </si>
  <si>
    <t>乐山市实验中学</t>
  </si>
  <si>
    <t>市体育中心片区改造提升工程</t>
  </si>
  <si>
    <t>改造现有场馆2.57万平方米；新建地下停车场1.13万平方米及配套设施；新建综合训练馆5750平方米；绿化景观1.5万平方米</t>
  </si>
  <si>
    <t>市体育局
市住房城乡建设局</t>
  </si>
  <si>
    <t>新建市中区肖坝小学项目</t>
  </si>
  <si>
    <t>占地29.86亩,新建校舍约1.35万平方米,购置相关设备以及实施运动场、校园文化建设等相关附属工程项目</t>
  </si>
  <si>
    <t>市中区教育局</t>
  </si>
  <si>
    <t>市中区教育系统学前教育建设项目</t>
  </si>
  <si>
    <t>占地50亩，拟实施临江幼儿园、洙泗塘幼儿园肖坝园区、城北幼儿园青江园区、实验幼儿园翡翠园区等四所幼儿园项目建设，新建校舍约3.7万平方米，以及实施运动场改造、校园文化、设备购置等相关附属工程</t>
  </si>
  <si>
    <t>完成临江幼儿园建设，开工新建乐山市洙泗塘幼儿园肖坝园区</t>
  </si>
  <si>
    <t>沙湾区应急救援能力提升行动计划
（2020-2022）项目</t>
  </si>
  <si>
    <t>新建应急救援指挥场所及装备、镇消防站3个，新增高喷消防车、城市主战消防车、多功能抢险救援消防车、战勤保障车、救援指挥车各1辆，新配备专职消防员基本防护装备、应急抢险救援救灾装备、器材和物资等</t>
  </si>
  <si>
    <t>全面建成嘉农镇、太平镇、葫芦镇三个消防站，完成应急指挥平台建设，全面完成应急救援物资储备的采购等所有项目建设任务</t>
  </si>
  <si>
    <t>沙湾区应急局</t>
  </si>
  <si>
    <t>峨眉二中（高中部）改扩建工程</t>
  </si>
  <si>
    <t>新建约2.6万平方米的教学楼、食堂、宿舍、综合楼、校门等建筑物及新征地的室外绿化、运动场等</t>
  </si>
  <si>
    <t>峨眉二中</t>
  </si>
  <si>
    <t>犍为县委党校校园、民兵训练基地及曲棍球赛训基地</t>
  </si>
  <si>
    <t>利用原多晶硅项目生活区闲置资产进行改造提升，打造犍为县委党校校园、县民兵训练基地及曲棍球赛训基地，建设占地80亩，建筑面积约3万余平方米</t>
  </si>
  <si>
    <t>犍为县住房城乡
建设局</t>
  </si>
  <si>
    <t>犍为博睿特幼儿园项目</t>
  </si>
  <si>
    <t>项目占地1万平方米， 总建筑面积约1.4万平方米，新建一幢3层楼幼儿教育和办公用房约1万平方米、一幢3层楼综合用房3200平方米，以及园内操场、绿化、公共绿地等附属工程建设</t>
  </si>
  <si>
    <t>犍为同祥教育投资
有限公司</t>
  </si>
  <si>
    <t>城南小学学校新建项目（一期）</t>
  </si>
  <si>
    <t>总建筑面积8591平方米，其中教学楼6527平方米，学生食堂以及配套建设、附属设备设施等2064平方米</t>
  </si>
  <si>
    <t>完成主体工程，进行教学楼、食堂装饰工程，开始进行教学楼、食堂安装工程</t>
  </si>
  <si>
    <t>井师附小</t>
  </si>
  <si>
    <t>云吟职中综合实训工程</t>
  </si>
  <si>
    <t>新校区新建实训楼、学生宿舍等校舍约7.2万平方米，滨江广场新建四馆8600平方米</t>
  </si>
  <si>
    <t>沐川县失能老年人
照护中心</t>
  </si>
  <si>
    <t>新建8000平方米综合用房，完善配套附属设施设备的采购安装</t>
  </si>
  <si>
    <t>完成主体结构建设</t>
  </si>
  <si>
    <t>沐川县民政局</t>
  </si>
  <si>
    <t>马边彝族自治县第一初级中学综合楼工程</t>
  </si>
  <si>
    <t>新建第一初级中学综合楼5364平方米及相关附属设施</t>
  </si>
  <si>
    <t>马边彝族自治县第一初级中学</t>
  </si>
  <si>
    <t>马边彝族自治县中职教育实践基地项目</t>
  </si>
  <si>
    <t>新建6600平方米实践基地，购置并安装实训设备</t>
  </si>
  <si>
    <t>主体完工</t>
  </si>
  <si>
    <t>马边彝族自治县
教育局</t>
  </si>
  <si>
    <t>乐山市苏稽新区大学城（二期）项目</t>
  </si>
  <si>
    <t>项目占地约90亩，建筑面积约8.1万平方米。拟建教学科研大楼、学术报告厅、综合楼、信息中心、图书大楼、学员宿舍、学员食堂、室内运动中心、室外运动场地、地下停车场、服务管理用房等</t>
  </si>
  <si>
    <t>完成基础和地下室施工、开展地上结构施工</t>
  </si>
  <si>
    <t>苏新投集团</t>
  </si>
  <si>
    <t>四</t>
  </si>
  <si>
    <t>生态建设和环境保护项目（8项）</t>
  </si>
  <si>
    <t>生态修复及环境整治（6项）</t>
  </si>
  <si>
    <t>高新区江心岛灾后重建项目</t>
  </si>
  <si>
    <t>岷江高新区金灯老江坝堤防修复整治（老江坝河心坝）；岷江高新区大渡河大桥至杜家场10组堤防；高新区江心岛基础设施灾后重建工程；岷江市中区车子镇老江村、金灯村段堤防工程；杜家场河心岛堤防生态整治提升项目</t>
  </si>
  <si>
    <t>岷江市中区车子镇老江村、金灯村段堤防工程全面竣工；杜家场杜家场河心岛堤防生态整治提升项目完成前期工作</t>
  </si>
  <si>
    <t>高新投集团</t>
  </si>
  <si>
    <t>凤洲岛生态环境修复项目</t>
  </si>
  <si>
    <t>乐山大佛景区</t>
  </si>
  <si>
    <t>主要以救援码头修复、拜佛台生态整治、村道修复、环境整治四个方面作为重点项目建设，以满足凤洲岛防火、防洪、登岛管理的基本要求，恢复原有必要的基础实施</t>
  </si>
  <si>
    <t>大佛投集团</t>
  </si>
  <si>
    <t>乐山市棉竹片区环卫基础设施项目</t>
  </si>
  <si>
    <t>项目总用地面积20.4亩，可回收垃圾分拣规模10吨/天；新建垃圾分拣中心，建筑面积1440平方米；综合管理用房1座，建筑面积644.4平方米；洗扫污泥处理车间，建筑面积290平方米；综合车库1座，建筑面积745平方米；门卫室1座，建筑面积23.9平方米；机修间1座，建筑面积180平方米</t>
  </si>
  <si>
    <t>乐山市市容环境卫生公共服务中心</t>
  </si>
  <si>
    <t>市城市管理行政
执法局</t>
  </si>
  <si>
    <t>沙湾新区污水处理厂及配套管网工程</t>
  </si>
  <si>
    <t>按近期（2025年）规模3500立方米每天设计，共用建（构）筑物的土建部分按远期7000立方米每天规模建设，预留远期建设用地；厂外污水管网按远期（2030年）规模7000立方米每天设计，污水管网总长约55.34公里</t>
  </si>
  <si>
    <t>井研县茫溪河系统治理</t>
  </si>
  <si>
    <t>新建综合管网17公里、管网提升改造7公里、工业集中区反消化系统和高效沉淀池、堤防工程、生态湿地等；面源污染治理13.5公里，治理面积约23万平方米；河流综合整治28.24公里，进行旧塘标准化改造、集中连片尾水治理等</t>
  </si>
  <si>
    <t>新建综合管网17公里、管网提升改造7公里；面源污染治理13.5公里，治理面积约23万平方米；河流综合整治6公里，进行旧塘标准化改造、集中连片尾水治理</t>
  </si>
  <si>
    <t>井研县生态环境局</t>
  </si>
  <si>
    <t>马边彝族自治县县城污水厂提标扩能及配套管网改造项目</t>
  </si>
  <si>
    <t>提升排放标准；将县城污水处理厂处理能力由1万吨/天扩能至2万吨/天；配套改扩建雨污水管网约10公里</t>
  </si>
  <si>
    <t>完成污水管网新建4公里和县城污水处理厂由1万吨/天扩能至1.5万吨/天</t>
  </si>
  <si>
    <t>马边彝族自治县住房和城乡建设局</t>
  </si>
  <si>
    <t>资源循环利用（2项）</t>
  </si>
  <si>
    <t>乐山市生活垃圾应急填埋场项目</t>
  </si>
  <si>
    <t>建设填埋库区、进场道路、调节池和渗滤液预处理设施，设计总库容21万立方米，设计使用年限15年，设计日处理固化稳定化飞灰规模为50吨</t>
  </si>
  <si>
    <t>乐山市城市生活垃圾环保发电项目扩建工程</t>
  </si>
  <si>
    <t>新增一台600吨/天的生活垃圾焚烧处理生产线，新增一台15MW的汽轮发电机组，并配套建设500吨/天的渗滤液处理站以及相关配套建设、边坡加固工程等</t>
  </si>
  <si>
    <t>光大环保能源
（乐山）有限公司</t>
  </si>
  <si>
    <t>表中“备注”栏标注“▲”的为省级重点项目，标注“★”的为市级重点推进项目，标注“△”的为预计2022年完工项目。</t>
  </si>
  <si>
    <t>2022年乐山市重点项目名单（新开工）</t>
  </si>
  <si>
    <t>预计
开工</t>
  </si>
  <si>
    <t>项目业主
单位</t>
  </si>
  <si>
    <t>总   序号</t>
  </si>
  <si>
    <t>分  序号</t>
  </si>
  <si>
    <t>合计:117项</t>
  </si>
  <si>
    <t>基础设施项目
（41项）</t>
  </si>
  <si>
    <t>交通基础设施
（10项）</t>
  </si>
  <si>
    <t>市中区茅白路（青平至白马段）改建工程</t>
  </si>
  <si>
    <t>2022-2023年</t>
  </si>
  <si>
    <t>全长8.87公里，按四级公路标准建设，设计速度20公里每小时，路基宽度采用6.5米，设计荷载公路-II级，采用沥青混凝土路面</t>
  </si>
  <si>
    <t>开展路基施工</t>
  </si>
  <si>
    <t>7月</t>
  </si>
  <si>
    <t>市中区嘉和投资公司</t>
  </si>
  <si>
    <t>平羌三峡农文旅融合带青关路工程</t>
  </si>
  <si>
    <t>全长约17.8公里，主线长8.8公里，起于古儿坝，止于青神交界处，路面宽度5米，沥青混凝土路面，完善交安等附属设施；支线平羌三峡风景道长约9公里，路基宽度3.5米，彩色或黑色沥青混凝土路面</t>
  </si>
  <si>
    <t>10月</t>
  </si>
  <si>
    <t>峨眉南山乡村振兴示范基地建设项目</t>
  </si>
  <si>
    <t>2022-2025年</t>
  </si>
  <si>
    <t>新建龙门乡至高桥镇、高桥镇高桥村至连峨村、高桥镇至九里镇、符桂九、丰收大桥及桥梁连接线、高桥镇严寺村至连峨村、龙池镇至龙门乡、高桥镇回龙村至连峨村等8个交通工程及相关生态修复，全长125.8公里</t>
  </si>
  <si>
    <t>完成总工程量的30%</t>
  </si>
  <si>
    <t>6月</t>
  </si>
  <si>
    <t>峨眉山市名城产业
集团有限公司</t>
  </si>
  <si>
    <t>省道310线沐川县箭板镇至新凡镇段改建工程</t>
  </si>
  <si>
    <t>2022-2024年</t>
  </si>
  <si>
    <t>新建官头山平交道口，一级公路12.1公里，路基宽度20米，建设二级公路13.7公里，路基宽度10米</t>
  </si>
  <si>
    <t>公路控制性工程及路基施工</t>
  </si>
  <si>
    <t>9月</t>
  </si>
  <si>
    <t>乐山金惠投资集团
有限公司</t>
  </si>
  <si>
    <t>S309线马嘶溪大渡河大桥新建工程</t>
  </si>
  <si>
    <t>该桥总长1071米，其中主桥501米、宽20.5米，引桥长570米、宽9米。</t>
  </si>
  <si>
    <t>开工建设</t>
  </si>
  <si>
    <t>X118峨马路河沟至
金星段改造工程</t>
  </si>
  <si>
    <t>全长11.5公里，按二级公路标准建设，路基宽8.5米、路面7.5米，沥青混凝土路面</t>
  </si>
  <si>
    <t>完成路基10公里</t>
  </si>
  <si>
    <t>峨边枢纽站-成昆复线峨边南站站前广场及配套设施项目</t>
  </si>
  <si>
    <t>2022-2022年</t>
  </si>
  <si>
    <t>项目总占地30亩，建设内容包括峨边长途客运站、站房配套商业、地下通道、广场绿化景观、广场铺装、停车场、景观照明、室外管网、市政道路等</t>
  </si>
  <si>
    <t>3月</t>
  </si>
  <si>
    <t>G348线矿检站至菠罗大桥中修工程、G348线菠罗大桥至美姑交界处大修工程、G348线桥炉子桥至官电大坝改建工程</t>
  </si>
  <si>
    <t>中修工程：全长31公里，对悬空路基、垮塌挡墙、损坏路面和波形护栏等进行修复；大修工程：全长12.4公里、对病害路基处理，加铺沥青；改建工程：对53.8公里的三级公路升级改造为二级公路，路面加宽1米</t>
  </si>
  <si>
    <t>修复工程全面完工、改造工程开工建设</t>
  </si>
  <si>
    <t>2月</t>
  </si>
  <si>
    <t>马边彝族自治县公路建设服务中心</t>
  </si>
  <si>
    <t>乐山绕城高速凌云互通连接线项目</t>
  </si>
  <si>
    <t>项目起于绕城高速凌云互通高速路收费站出口，与省道305线相交后，止于岷江一桥与龙泓路平交口处，全长约4.2公里，其中项目起点至省道305线段为新建段，长约2.6公里，省道305线至终点为改扩建段，长约1.6公里，按照一级公路技术标准建设，设计速度为60公里每小时，道路红线宽度为40米，双向8车道</t>
  </si>
  <si>
    <t>完成项目前期手续办理，开始实施岷江一桥至凌云东路（猫猫冲至大石桥道路）段改扩建段的建设</t>
  </si>
  <si>
    <t>大佛旅投集团</t>
  </si>
  <si>
    <t>岷江东风岩航电枢纽工程</t>
  </si>
  <si>
    <t>2022-2027年</t>
  </si>
  <si>
    <t>建设200米×34米×4.5米三级船闸，装机容量26万千瓦，主要建筑物包括船闸、泄洪冲砂闸、发电厂房、混凝土重力坝和库区防洪堤等</t>
  </si>
  <si>
    <t>完成初步设计报告编制并取得交通厅对初步设计的批复；完成涉水三合一报告编制并取得批复；取得水资源论证批复；完成第一批次施工图审查、招标工作；年底实质性开工</t>
  </si>
  <si>
    <t>12月</t>
  </si>
  <si>
    <t>能源基础设施
（6项）</t>
  </si>
  <si>
    <t>乐山南500千伏输变电工程</t>
  </si>
  <si>
    <t>新建1座500千伏变电站和约20公里交流线路工程</t>
  </si>
  <si>
    <t>开工建设，开展场平征地工作</t>
  </si>
  <si>
    <t>国网四川省电力公司</t>
  </si>
  <si>
    <t>市发展改革委
五通桥区人民政府</t>
  </si>
  <si>
    <t>大观楼220千伏、红豆110千伏输变电工程</t>
  </si>
  <si>
    <t>新建一座220千伏变电站，占地面积11160平方米，含变电工程主变规模4x63MVA，220KV出线两回，10KV出线96回及无功补偿；新建一座110千伏变电站，占地面积7603平方米，含变电工程主变规模4x63MVA，110KV出线两回，10KV出线32回及无功补偿</t>
  </si>
  <si>
    <t>1月</t>
  </si>
  <si>
    <t>楠木湾110千伏输变电工程</t>
  </si>
  <si>
    <t>新建一座110千伏变电站，占地面积8824平方米，含变电工程主变规模4x63MVA，110KV出线两回，10KV出线32回及无功补偿</t>
  </si>
  <si>
    <t>完成总工程量的60%</t>
  </si>
  <si>
    <t>4月</t>
  </si>
  <si>
    <t>金沙江上游至湖北±800千伏特高压直流工程（乐山段）</t>
  </si>
  <si>
    <t>市中区
井研县
夹江县</t>
  </si>
  <si>
    <t>新建±800千伏特高压直流线路约60公里</t>
  </si>
  <si>
    <t>11月</t>
  </si>
  <si>
    <t>国家电网有限公司</t>
  </si>
  <si>
    <t>市发展改革委
井研县人民政府
夹江县人民政府
市中区人民政府</t>
  </si>
  <si>
    <t>川渝1000千伏特高压交流工程（乐山段)</t>
  </si>
  <si>
    <t>新建1座1000千伏变电站和约100公里交流线路工程</t>
  </si>
  <si>
    <t>市发展改革委
井研县人民政府</t>
  </si>
  <si>
    <t>国网四川省电力公司乐山供电公司运行检修综合用房项目（国网乐山总部）</t>
  </si>
  <si>
    <t>用地130亩，主要建设国网乐山公司运行检修综合用房，配套建设高新220千伏变电站和安谷110千伏变电站</t>
  </si>
  <si>
    <t>签订投资协议，完成前期手续办理，项目开工</t>
  </si>
  <si>
    <t>国网乐山供电公司</t>
  </si>
  <si>
    <t>水利基础设施
（3项）</t>
  </si>
  <si>
    <t>岷茫水系工程</t>
  </si>
  <si>
    <t>青神县
井研县</t>
  </si>
  <si>
    <t>2022-2026年</t>
  </si>
  <si>
    <t>在岷江干流眉山市青神县境内引水到井研县境内茫溪河，设计流量为8.5立方米每秒，多年平均总引水量6820万立方米。该项目拟分三期建设。一期白井干渠工程，新建引水隧洞26公里，实行自流引水；二期改扩建水库工程，新建囤蓄水工程新桥水库，设计蓄水量为535万立方米；三期实施配套渠系工程</t>
  </si>
  <si>
    <t>井研县水务投资有限公司</t>
  </si>
  <si>
    <t>马边彝族自治县民主绿色工业示范区供水工程</t>
  </si>
  <si>
    <t>日供水规模7500立方米，新建取水口（含沉砂池）11个，提水泵站2座，调节水池、清水池、蓄水池各1座、超滤净水设备1套，反应沉淀池、送水泵房、管理房各1座，输供水管道10.5公里</t>
  </si>
  <si>
    <t>完成80%的建设任务，基本满足部分供水需求</t>
  </si>
  <si>
    <t>马边彝族自治县禾丰
国有资产有限公司</t>
  </si>
  <si>
    <t>井研县水系连通及水美乡村建设</t>
  </si>
  <si>
    <t>通过水系连通、清淤疏浚、岸坡整治、水源涵养与水土保持等工程措施，综合治理河长22.24公里，治理范围为里仁河及河口、蒲亭水系及河口</t>
  </si>
  <si>
    <t>5月</t>
  </si>
  <si>
    <t>井研县水投公司</t>
  </si>
  <si>
    <t>城镇基础设施
（18项）</t>
  </si>
  <si>
    <t>市中区2022年度城镇老旧小区改造项目</t>
  </si>
  <si>
    <t>对市中区120个城镇老旧小区内的道路、停车库（场）、供排水、供电、供气、绿化、照明、围墙、垃圾收储、物业服务、安防等公共服务设施和基础设施进行改造升级</t>
  </si>
  <si>
    <t>完成改造总任务的70%</t>
  </si>
  <si>
    <t>市中区住房城乡
建设局</t>
  </si>
  <si>
    <t>五通桥区2022年中心城区老旧小区综合改造项目</t>
  </si>
  <si>
    <t>对中心城区岷江社区、新华社区、市建会社区、茶花社区、黄桷井社区、杨柳湾社区共计21个老旧小区进行综合整治改造，涉及住户848户。改造内容主要包括：小区内部的道路、消防设施、停车设施、雨污管网分流等配套基础设施；小区外部周边道路改造贯通、改造水电气管道等</t>
  </si>
  <si>
    <t>乐山市五通桥区桥兴投资发展有限责任公司</t>
  </si>
  <si>
    <t>沙湾区姚河坝市政道路（一期）建设工程</t>
  </si>
  <si>
    <t>道路总长850.8米，给排水4000米，交安工程、照明工程、管线工程共计8000米</t>
  </si>
  <si>
    <t>沙湾区斯堪纳片区市政基础设施建设（一期）工程</t>
  </si>
  <si>
    <t>道路总长980米，中央公园约33亩</t>
  </si>
  <si>
    <t>金口河区城镇老旧小区基础设施更新改造项目</t>
  </si>
  <si>
    <t xml:space="preserve">更新改造38个小区4426户141栋楼房面积约35.1万平方米涉及的基础设施，新建、改扩建供水排水管网、改造养老设施、小区外道路、停车场等
</t>
  </si>
  <si>
    <t>乐山市金口河区金诚城市建设投资有限责任公司</t>
  </si>
  <si>
    <t>峨眉山市安置房建设项目</t>
  </si>
  <si>
    <t>涉及冠峨、符汶、城南3个安置点，总建筑面积约44.6万平方米，主要建设内容包括土建、安装、绿化、地上地下停车场、强弱电工程、给排水工程及室外附属工程</t>
  </si>
  <si>
    <t>进行安置房主体建设</t>
  </si>
  <si>
    <t>峨眉山鑫源文旅交通集团有限公司</t>
  </si>
  <si>
    <t>峨眉山市2020年-2021年城镇老旧小区改造配套基础设施建设项目</t>
  </si>
  <si>
    <t>改造老旧小区34个，包括小区内建筑物公共部分维修、小区内外供水、排水、供电、弱电、道路、供气、消防、安防等</t>
  </si>
  <si>
    <t>完成道路、供排水管网(管沟)、停车位、亮化、绿化、电力等设施建设</t>
  </si>
  <si>
    <t>峨眉山市建源投资
有限公司</t>
  </si>
  <si>
    <t>茶机厂棚改片区安置房项目</t>
  </si>
  <si>
    <t>用地规模约23.5亩，总建筑面积约8.2万平方米，地上建筑面积约7.1万平方米，其中住宅建筑面积约6.8万平方米，可建设住房约634套；商业建筑面积约3118.32平方米，配套设施面积500平方米。地下建筑面积约1.1万平方米，车位312个</t>
  </si>
  <si>
    <t>夹江县城市智能停车场建设项目</t>
  </si>
  <si>
    <t>新建城北片区、城东片区、文体片区、滨江新区、老城区停车场，总用地面积约14.8万平方米，新建停车位共计3930个，并配套智能系统、绿化、给排水、充电桩、消防等附属设置</t>
  </si>
  <si>
    <t>加快建设进度</t>
  </si>
  <si>
    <t>沐川县市民广场PPP项目</t>
  </si>
  <si>
    <t>建筑面积约3.1万平方米，配套建设雨水管700米、污水管500米、给水管900米、燃气管420米、通讯管450米、电力管460米、路灯30盏、绿化约1.5万平方米、道路铺砖约1.8万平方米及相关配套设施</t>
  </si>
  <si>
    <t>基础工程建设</t>
  </si>
  <si>
    <t>峨边彝族自治县铜河幸福里小区项目</t>
  </si>
  <si>
    <t>包含4幢高层住宅，总建筑面积约3.1万平方米，同步建设周边市政配套基础设施</t>
  </si>
  <si>
    <t>完成2栋主体建设</t>
  </si>
  <si>
    <t>峨边彝族自治县城投公司</t>
  </si>
  <si>
    <t>尚品书苑开发项目</t>
  </si>
  <si>
    <t>用地面积约2.25万平方米，建筑面积约7万平方米，其中拟建住宅约463套，商业3000平方米</t>
  </si>
  <si>
    <t>完成主体结构总工程量的80%</t>
  </si>
  <si>
    <t>马边银桦置业有限
公司</t>
  </si>
  <si>
    <t>中国移动四川乐山生产调度用房工程</t>
  </si>
  <si>
    <t xml:space="preserve">建筑面积约13310平方米，包含生产调度楼建筑面积约9291平方米，通信机房楼约4019平方米。 </t>
  </si>
  <si>
    <t>主体工程竣工，进入内部
装修阶段。</t>
  </si>
  <si>
    <t>中国移动通信集团四川有限公司乐山
分公司</t>
  </si>
  <si>
    <t>民营路道路新建工程</t>
  </si>
  <si>
    <t>民营路（苏稽北路至乐峨路）为城市次干路，沥青混凝土路面，设计速度60公里每小时。道路起于苏稽北路，止于乐峨路，全长3.5公里，红线宽40米，双向6车道设计标准</t>
  </si>
  <si>
    <t>加快路基、管网施工</t>
  </si>
  <si>
    <t>工农路道路新建工程</t>
  </si>
  <si>
    <t>工农路（苏西路至苏稽东路）为城市次干路，沥青混凝土路面，设计速度60公里每小时。道路起于苏西路，止于苏稽东路，全长2668米，红线宽40米，双向6车道设计标准</t>
  </si>
  <si>
    <t>苏稽东路北段道路新建工程项目</t>
  </si>
  <si>
    <t>苏稽东路北段位于苏稽新区，为城市次干路，沥青混凝土路面，设计速度40公里每小时。道路全长2461.6米，红线宽40米，双向六车道，另设置非机动车道</t>
  </si>
  <si>
    <t>加快推进勘察设计等前期工作，全力筹集项目建设和征拆资金，力争年底开工建设</t>
  </si>
  <si>
    <t>青衣江大道北段延伸段道路新建工程</t>
  </si>
  <si>
    <t>青衣江大道北段延伸段道路为城市主干路，沥青混凝土路面，设计速度40公里每小时。道路全长3617.77米，红线宽30米，双向六车道设计标准</t>
  </si>
  <si>
    <t>乐山市主城区智慧停车项目（海棠公园地下停车场）</t>
  </si>
  <si>
    <t>总用地面积8000平方米，地下停车场（两层）面积1.6万平方米，绿化面积3200平方米，铺装恢复面积4800平方米</t>
  </si>
  <si>
    <t>乐山城市资源开发
利用有限公司</t>
  </si>
  <si>
    <t>园区基础设施
（4项）</t>
  </si>
  <si>
    <t>诸暨-沐川共建特色产业园项目</t>
  </si>
  <si>
    <t>新建标准化厂房、设备用房、研发中心、大门等，配套完善园区内道路、停车场、给排水管网、污水处理设施、燃气管网、供电设施、通讯、绿化等配套设施及必要的设备配置</t>
  </si>
  <si>
    <t>完成部分标准化厂房和部分基础设施</t>
  </si>
  <si>
    <t>乐山金惠农林发展
有限公司</t>
  </si>
  <si>
    <t>沐川罗家坝临港产业园区（大小凉山物流园）</t>
  </si>
  <si>
    <t>建设临港园区道路、给排水管网、燃气管网、变电站等基础设施，新建标准厂房。新建官头山平交道口，一级公路12.1公里，二级公路13.7公里。按Ⅳ级航道等级提升改造沐溪河航道14公里，新建2个1000吨级件杂货码头、1个1000吨级散货码头及旅游码头</t>
  </si>
  <si>
    <t>航道清理、码头基础设施建设、公路控制性工程及路基施工</t>
  </si>
  <si>
    <t>协鑫科技园</t>
  </si>
  <si>
    <t>占地约340亩，建设集研发、生产、销售为一体的光伏电池生产基地，年产能10吉瓦，并配套道路、挂网、供排水等基础设施</t>
  </si>
  <si>
    <t>完成主体厂房建设的30%</t>
  </si>
  <si>
    <t>乐山协鑫集成科技
有限公司
高新投集团</t>
  </si>
  <si>
    <t>东盟电子信息产业园</t>
  </si>
  <si>
    <t>占地面积60亩，建筑面积约4.5万平方米，建设包括标准厂房、研发大楼等业态的电子信息相关科技园，并积极引进电子信息相关产业上下游项目</t>
  </si>
  <si>
    <t>完成标准厂房建设的70%</t>
  </si>
  <si>
    <t>乐山市瑞鸽皮革工业有限公司</t>
  </si>
  <si>
    <t>产业项目（58项）</t>
  </si>
  <si>
    <t>制造业（34项）</t>
  </si>
  <si>
    <t>中建材嘉华特种水泥总部项目</t>
  </si>
  <si>
    <t>新建特种水泥板块总部科研区、博物馆及工业遗址区、双创园区</t>
  </si>
  <si>
    <t>中国建材集团嘉华
股份公司</t>
  </si>
  <si>
    <t>长药城区老工业区环保搬迁</t>
  </si>
  <si>
    <t>占地300亩，新建厂房、车间等建筑面积7.36万平方米，运用新技术、新工艺，建设中药注射液生产线、合成原料药生产线和发酵原料药生产线</t>
  </si>
  <si>
    <t>长药环保搬迁二期项目进场施工</t>
  </si>
  <si>
    <t>8月</t>
  </si>
  <si>
    <t>长征药业股份有限
公司</t>
  </si>
  <si>
    <t>四川成发高端造纸橡塑机械制造基地项目</t>
  </si>
  <si>
    <t>占地240余亩，一期项目用地约135亩，投资约2亿元，建设机械加工车间、热处理车间、办公楼及其他配套设施；二期项目用地约102亩，投资约1.5亿元，项目建成后，达到年产纸机4套、橡塑机器120套</t>
  </si>
  <si>
    <t>完成主体工程建设</t>
  </si>
  <si>
    <t>四川成发造纸橡塑
机械有限公司</t>
  </si>
  <si>
    <t>乐山无线电功率产线技改扩容项目</t>
  </si>
  <si>
    <t>新建占地约2400平方米的生产厂房，建设面积约7000平方米。净化生产线面积约5000平方米，新增7条功率SMX系列自动化生产线。改造现有厂房约5000平方米，9条整流桥生产线</t>
  </si>
  <si>
    <t>完成项目改造工程量的70%</t>
  </si>
  <si>
    <t>乐山无线电股份有限公司</t>
  </si>
  <si>
    <t>永祥新能源一期填平补齐技改项目</t>
  </si>
  <si>
    <t>对一期2.5万吨高纯晶硅项目实施技术改造。项目完成后，将实现新增产能1.5万吨每年，单位产品能耗低于9.5千克标准煤/千克的国际先进水平，使一期总产能达到4万吨每年</t>
  </si>
  <si>
    <t>永祥12万吨高纯晶硅项目</t>
  </si>
  <si>
    <t>新建12万吨每年高纯晶硅项目，建设主要含还原厂房、后处理厂房、精馏装置、冷氢化装置、尾气回收装置、硅粉研磨、硅烷气装置及其他相应装置、公用工程设施等</t>
  </si>
  <si>
    <t>完成项目总工程量的30%</t>
  </si>
  <si>
    <t>四川永祥能源科技
有限公司</t>
  </si>
  <si>
    <t>乐山20吉瓦光伏大硅片及配套项目</t>
  </si>
  <si>
    <t>项目分两期建设，其中一期6吉瓦光伏大硅片及配套、二期14吉瓦光伏大硅片及配套</t>
  </si>
  <si>
    <t>项目一期主体工程完工，进入设备安装与调试</t>
  </si>
  <si>
    <t>乐山高测新能源科技有限公司</t>
  </si>
  <si>
    <r>
      <rPr>
        <b/>
        <sz val="12"/>
        <rFont val="黑体"/>
        <family val="3"/>
      </rPr>
      <t>德胜1250</t>
    </r>
    <r>
      <rPr>
        <b/>
        <sz val="12"/>
        <rFont val="Nimbus Roman No9 L"/>
        <family val="2"/>
      </rPr>
      <t>㎥</t>
    </r>
    <r>
      <rPr>
        <b/>
        <sz val="12"/>
        <rFont val="黑体"/>
        <family val="3"/>
      </rPr>
      <t>高炉产能置换节能减排技改项目</t>
    </r>
  </si>
  <si>
    <r>
      <rPr>
        <b/>
        <sz val="12"/>
        <rFont val="宋体"/>
        <family val="0"/>
      </rPr>
      <t>项目新增用地50余亩，淘汰3座420</t>
    </r>
    <r>
      <rPr>
        <b/>
        <sz val="12"/>
        <rFont val="Nimbus Roman No9 L"/>
        <family val="2"/>
      </rPr>
      <t>㎥</t>
    </r>
    <r>
      <rPr>
        <b/>
        <sz val="12"/>
        <rFont val="宋体"/>
        <family val="0"/>
      </rPr>
      <t>高炉，建设1座1250</t>
    </r>
    <r>
      <rPr>
        <b/>
        <sz val="12"/>
        <rFont val="Nimbus Roman No9 L"/>
        <family val="2"/>
      </rPr>
      <t>㎥</t>
    </r>
    <r>
      <rPr>
        <b/>
        <sz val="12"/>
        <rFont val="宋体"/>
        <family val="0"/>
      </rPr>
      <t>高炉，新增设备60余台套，建成后将形成年产110万吨含钒铁水的能力</t>
    </r>
  </si>
  <si>
    <t>四川德胜集团钒钛
有限公司</t>
  </si>
  <si>
    <t>四川德胜110千伏顺河变电站异地搬迁增容技改项目</t>
  </si>
  <si>
    <t>在厂区内对现有110kV顺河变电站进行异地搬迁增容改造，购置安装2台110/10.5kV 75MVA主变压器、110kVGIS配电装置、10kV配电装置、交直流一体化装置、系统接地装置、无功补偿装置以及相应的保护监控系统、直流系统等</t>
  </si>
  <si>
    <t>四川德胜钒钛50MW
余热余气发电项目</t>
  </si>
  <si>
    <t>在现有园区内，建设冶金煤气余热余能综合利用装置，置换现有热能转换效率低的1台12MW和2台6MW中温中压煤气发电机组，同步实施超低排放改造；配套改造1座10万立方米转炉煤气柜、1座20万立方米高炉煤气柜及附属设施，实现煤气的全部回收利用和节能降碳</t>
  </si>
  <si>
    <t>四川德胜炼钢系统环保升级技改项目</t>
  </si>
  <si>
    <t>项目新增用地约66亩，围绕现有3座转炉，实施转炉系统一次、二次、三次除尘、水处理、转炉渣处理、钒渣处理及转炉中控系统的升级改造，以及配套厂房局部延长、工艺管道、煤气管道、供配电线路的优化和完善</t>
  </si>
  <si>
    <t>四川乾旻复合材料有限公司玄武岩纤维项目</t>
  </si>
  <si>
    <t>新增建筑物占地面积5.9万平方米，总建筑面积9.1万平方米，新增拉丝机、电熔生产设备、DSC控制系统、数据采集系统、烤窑燃烧装置、空压机、冷却塔等设备30（套），形成年产5万吨玄武岩纤维新材料生产能力</t>
  </si>
  <si>
    <t>完成厂房建设和设备购置安装</t>
  </si>
  <si>
    <t>四川乾旻复合材料
有限公司</t>
  </si>
  <si>
    <t>金福纸品淘汰造纸落后产能技改项目</t>
  </si>
  <si>
    <t>淘汰造纸落后产能约为6万吨生活用纸原纸/年，利旧现有厂房，置换为4台2850新月型卫生纸机生产生活用纸原纸，年产生活用纸原纸6万吨。技改完成后造纸生产线生活用纸原纸生产能力与技改前不变</t>
  </si>
  <si>
    <t>2022年4月完成一期2台纸机投运，并开始建设后两台纸机，2023年2月前完成后两台投运</t>
  </si>
  <si>
    <t>四川省金福纸品有限责任公司</t>
  </si>
  <si>
    <t>沙湾区昆宏机械有限公司年产3万吨铸件加工制造项目</t>
  </si>
  <si>
    <t>占地约50亩，建筑面积5.5万平方米，配套厂区辅道及绿化、污水处理设施，建成电机铸件加工生产线5条，形成年产电机组装件3万吨生产能力</t>
  </si>
  <si>
    <t>沙湾区昆宏机械有限公司</t>
  </si>
  <si>
    <t>凯天不锈钢生产线优化升级改造项目</t>
  </si>
  <si>
    <t>将原有年产量10000吨的不锈钢2B板缩减到5000吨，其余5000吨转为黑板3000吨和无指纹板2000吨</t>
  </si>
  <si>
    <t>4月2#车间竣工；5月生产设备安装试车；8月办公楼竣工</t>
  </si>
  <si>
    <t>乐山市凯天不锈钢
有限公司</t>
  </si>
  <si>
    <t>金福制浆系统技改项目</t>
  </si>
  <si>
    <t>淘汰生活用纸原纸落后产能为10万吨/年，置换为2台2850和4台4200新月型卫生纸机生产生活用纸原纸，年产生活用纸原纸10万吨。技改完成后造纸生产线生活用纸原纸生产能力为10万吨每年，与技改前产能相同，不涉及新增产能</t>
  </si>
  <si>
    <t>农夫山泉年产27万吨饮用天然水生产线技改项目</t>
  </si>
  <si>
    <t>改造现有生产车间，通过引进84000bph四位一体灌装机、吹瓶机、高压空压机等设备，以及购置激光打码、箱喷码机等国产设备，对饮用天然水生产线进行扩产增效技术改造，预计新增年产27万吨饮用天然水的生产能力</t>
  </si>
  <si>
    <t>农夫山泉四川饮品
有限公司</t>
  </si>
  <si>
    <t>农夫山泉四川饮品有限公司年产17.07万吨饮料生产线技改项目</t>
  </si>
  <si>
    <t>改造现有生产车间，引进54000bph饮料无菌线一条，购置装箱机、打码机等国产设备，并配套水处理系统等公用工程设备，形成年产17.07万吨饮料的生产能力</t>
  </si>
  <si>
    <t>东莞航达3.8万吨每年锂电池负极材料生产项目</t>
  </si>
  <si>
    <t>用地约200亩，新建年产3.8万吨锂电池负极材料生产线</t>
  </si>
  <si>
    <t>东莞市航达电子有限公司</t>
  </si>
  <si>
    <t>万华禾香生态家居
一体化项目</t>
  </si>
  <si>
    <t>一期建设1条年产50万立方米的无醛刨花板智能化生产线和配套贴面板项目，一条年产5万套全屋定制家装产品的智能化生产线，以及涂料辅料项目；二期建设一条年产50万立方米的无醛刨花板智能化生产线和配套贴面板项目</t>
  </si>
  <si>
    <t>万华禾香生态科技
股份有限公司</t>
  </si>
  <si>
    <t>峨边彝族自治县砂石骨料生产基地项目</t>
  </si>
  <si>
    <t>建设年产能2000万吨砂石骨料生产加工区及年运输能力≥2000万吨绿色运输廊道</t>
  </si>
  <si>
    <t>完成基础设施建设</t>
  </si>
  <si>
    <t>峨边彝族自治县国有资产经营管理有限公司</t>
  </si>
  <si>
    <t>通达化工异地迁建及智能化改造项目</t>
  </si>
  <si>
    <t>新建胶状乳化炸药生产线和改性铵油炸药生产线各1条，配套建设辅助的生产用房、原料库房、办公业务用房等</t>
  </si>
  <si>
    <t>四川通达化工有限
责任公司峨边分公司</t>
  </si>
  <si>
    <t>马边福马磷化有限公司95万t/ a磷铅选矿项目</t>
  </si>
  <si>
    <t>磷矿选矿80万吨每年，铅矿选矿15万吨每年。破碎筛分工段、磨浮工段、精矿浓密和精、尾矿过滤工段组成，辅助工业设施等</t>
  </si>
  <si>
    <t>铅锌矿选矿建成投产，磷矿建设开展前期工作，场地平整</t>
  </si>
  <si>
    <t>5万吨每年磷酸铁锂正极材料项目</t>
  </si>
  <si>
    <t>新建年产5万吨磷酸铁锂正极材料的厂房、办公及生活设施等</t>
  </si>
  <si>
    <t>蜀道投资集团有限
责任公司</t>
  </si>
  <si>
    <t>7万吨黄磷搬迁技改
项目</t>
  </si>
  <si>
    <t>建设年产7万吨黄磷及尾气综合利用转换绿色能源项目，配套辅助、公用工程，泥磷处理工程、萃取磷酸、磷渣处理项目及尾气综合利用等环保设施和资源综合利用子项目，同步完善安全生产设施及设备。项目先期建设两台35000千伏安黄磷电炉，2023年6月建设另两台35000千伏安黄磷电炉</t>
  </si>
  <si>
    <t>完成厂区场坪、完成变电站、高位水池、污水处理站、循环水站、原料库房、1#黄磷主厂房建设</t>
  </si>
  <si>
    <t>四川省马边福航
新材料科技有限公司</t>
  </si>
  <si>
    <t>高密度功率电动机智能制造项目</t>
  </si>
  <si>
    <t>占地约50亩，建设川南高密度功率电动机“研发中心”“生产基地”及乐山三缘电机公司和湖南工程学院“科技成果转化中心”，为东盟贸易平台服务。建设永磁体材料、超高速转子技术、定子热传递、高密度功率电动机综合性能测试实验室；建设转子、定子、表面喷涂、伺服电机生产线及生产配套设施等</t>
  </si>
  <si>
    <t>乐山三缘科技有限
公司</t>
  </si>
  <si>
    <t>光伏、风电储能锂电池产业园项目</t>
  </si>
  <si>
    <t>项目分三期建设：一期投资约2亿元，租用标准厂房1.2万平方米，建设电池Packing线，同时拟用地80亩建设生产基地；二期建设储能电池单体电芯项目；三期扩建Packing线项目</t>
  </si>
  <si>
    <t>一期项目开工建设，完成入驻标准厂房生产线建设进度50%以上</t>
  </si>
  <si>
    <t>晟嘉钒电池产业园项目</t>
  </si>
  <si>
    <t>建设含储能控制系统生产线、电堆及双极板的智能化生产线、系统集成装配、办公及研发用房、质检仓库及生产配套设施等</t>
  </si>
  <si>
    <t>项目开工</t>
  </si>
  <si>
    <t>乐山晟嘉电气有限
公司</t>
  </si>
  <si>
    <t>通用航空智能制造项目</t>
  </si>
  <si>
    <t>占地约40亩，建设定转子自动化生产线、数字化精密机加工车间及柔性装配线3条，建成后具备年产包括航空用起动电机在内的各型电机50万台及军用航空精密机加件2万套的生产能力</t>
  </si>
  <si>
    <t>完成办公楼主体工程及部分车间建设</t>
  </si>
  <si>
    <t>乐山东风汽车电器
有限公司</t>
  </si>
  <si>
    <t>海螺创业公司年产10万吨电池负极材料工厂项目</t>
  </si>
  <si>
    <t>占地约1200亩，建设年产10万吨电池负极材料一体化生产基地及1吉瓦时的储能Pack 生产线，其中一期投资8亿元，年产2万吨，剩余将在“十四五”期间完成建设。建设原料预处理车间、粉碎车间、混合车间、造粒车间、打散装包车间、成品加工车间、碳化车间、维修车间、立体仓库、办公研发楼及其配套的公辅设施</t>
  </si>
  <si>
    <t>一期项目完成厂房的60%</t>
  </si>
  <si>
    <t>海螺创业公司</t>
  </si>
  <si>
    <t>安徽尚纬电缆特种电缆产业园项目</t>
  </si>
  <si>
    <t>占地200亩，建设特种电缆产业园，建成后将完全具备光伏发电领域配套用电缆制造能力，特种电缆年均产值预计可达20亿元以上</t>
  </si>
  <si>
    <t>尚纬股份</t>
  </si>
  <si>
    <t>四川佳宝科技公司
玄武岩纤维后制品基地</t>
  </si>
  <si>
    <t>占地1200亩，建设年产45万吨玄武岩纤维后制品基地，形成玄武岩纤维研发、设计、生产和应用的产业集群</t>
  </si>
  <si>
    <t>总部大楼主体完成50%</t>
  </si>
  <si>
    <t>四川佳宝科技公司</t>
  </si>
  <si>
    <t>乐山凯金新能源科技有限公司年产10万吨负极材料一体化项目</t>
  </si>
  <si>
    <t>总建筑面积24万平方米，建设办公楼、生产线、仓库、员工宿舍等配套设施，购置配套前端、石墨化以及后端生产线设备、通用设备、测试设备以及办公设备</t>
  </si>
  <si>
    <t>建成石墨化车间2座以及相关配套设施</t>
  </si>
  <si>
    <t>乐山凯金新能源科技有限公司</t>
  </si>
  <si>
    <t>沐川县现代竹产业园一体化技改项目</t>
  </si>
  <si>
    <t>建设年产10万吨生活用纸、10万吨特种纸、15万吨本色浆和20万吨文化用纸及相关配套设施</t>
  </si>
  <si>
    <t>完成10万吨生活用纸项目基础工程</t>
  </si>
  <si>
    <t>上海泰盛科技集团
股份有限公司</t>
  </si>
  <si>
    <t>现代服务业（16项）</t>
  </si>
  <si>
    <t>绿心公园海棠香国
植物园项目</t>
  </si>
  <si>
    <t>打造以传承乐山“海棠香国文化”为主题的文化公园、中国最全海棠植物博览园，打造2区一线，7园8景。8个特色景点：玉棠水榭、棠香桥韵、棠香童趣、棠香观鸟廊、梨园春雪、海棠博物馆、森林图书馆、十二生肖园；7个海棠植物主题园：海棠飞鸟园、海棠诗词园、海棠竹里园、棠香湿地园、引种驯化园、园艺体验园、森林保育园</t>
  </si>
  <si>
    <t>完成项目总工程量的50%</t>
  </si>
  <si>
    <t>沙湾区文创体育公园项目</t>
  </si>
  <si>
    <t>占地面积10万平方米，新建常规球类、步道类、广场与器械类、儿童活动设施类场地设施，其中：篮球场、网球场、乒乓球场各4000平方米、足球场1000平方米；健身步道约5公里；智慧建设设施一套；健身广场共计约3000平方米，包括健身器械设施20套；儿童设施，新建生态停车场约3000平方米，绿化工程约6.5万平方米</t>
  </si>
  <si>
    <t>取得土地，新建广场3000平方米，新建生态停车场3000平方米，绿化9000平方米，健身步道2公里</t>
  </si>
  <si>
    <t>峨眉山交通能力提升工程</t>
  </si>
  <si>
    <t>实施金顶索道改造、雷洞坪车站综合体、峨洪路景区段道路建设、景区公路服务区、景区防火巡查道路体系、景区自驾车停车场、金顶-万佛顶步游道恢复提升、景区文旅指挥中心信息化改造升级</t>
  </si>
  <si>
    <t>完成工程总量的20%</t>
  </si>
  <si>
    <t>峨眉山旅游股份有限公司
峨眉山旅游投资发展（集团）有限公司</t>
  </si>
  <si>
    <t>峨眉山景区管委会</t>
  </si>
  <si>
    <t>峨眉山康养民宿示范工程</t>
  </si>
  <si>
    <t>黄湾镇山区农房改康养民宿项目（报国社区、清音村改造）结合峨眉山风景名胜区总体规划和峨眉山市“十四五”景城融合发展规划，围绕“生态康养、休闲度假、乡村民俗、主题文化”四大民宿主题，培育“峨秀民宿”品牌，适当引入高端民宿，以品牌引领打造“休闲康养带、祈福禅修带、原味山居带、亲子体验带”四大民宿产业带。</t>
  </si>
  <si>
    <t>完成工程的5%</t>
  </si>
  <si>
    <t>峨眉山景区规划建设环保局</t>
  </si>
  <si>
    <t>峨眉山世遗文化展示工程</t>
  </si>
  <si>
    <t>实施峨眉山博物馆社教场所改造提升、峨眉山博物馆数字化提升、峨眉山古建筑群文物保护单位维修、峨眉山诗词和楹联集中展示、峨眉山文化和自然遗产研学产品打造、峨眉山报国寺片区文化风貌提升、世界自然遗产博物馆建设</t>
  </si>
  <si>
    <t>改造提升竣工；启动洪椿坪、万年寺（慈圣庵）修缮工程招投标工作</t>
  </si>
  <si>
    <t>峨眉山景区文物
保护所</t>
  </si>
  <si>
    <t>金顶景区扩容提质项目</t>
  </si>
  <si>
    <t>实施华藏世界牌坊平台提升、瓦屋仙宇观景平台改造、卧云禅院平台提升、金顶至万佛顶小火车恢复、太子坪厢房重建、杜鹃花观景平台修缮</t>
  </si>
  <si>
    <t>峨眉山旅游股份有限公司、佛协</t>
  </si>
  <si>
    <t>《千年儒城·古郡犍为》——犍为文庙“精神高地·城市之魂</t>
  </si>
  <si>
    <t>规划面积约5平方公里，重点建设0.67平方公里核心区，以犍为文庙为核心，四周拓展，建设成文化聚集地、城市地标地、人流汇集地，打造犍为“精神高地·城市之魂”</t>
  </si>
  <si>
    <t>乐山犍为世纪旅游
发展有限公司</t>
  </si>
  <si>
    <t>金王寺湖环湖竹村建设项目一期工程</t>
  </si>
  <si>
    <t>建设金王寺湖环湖竹村，打造环湖翠竹长廊，依山傍湖打造竹元素为主的竹民宿群</t>
  </si>
  <si>
    <t>蜂巢岩国际户外运动基地（第一期）</t>
  </si>
  <si>
    <t>依托蜂巢岩自然条件，打造国际级森林探险谷，预计建设上百个游乐单元项目，分三期进行建设</t>
  </si>
  <si>
    <t>建设并初步呈现绳网公园、树冠探险、树上安全带、两条溜索道等项目</t>
  </si>
  <si>
    <t>荣宏得提升改造（第一期）（原荣宏得生态体验区）</t>
  </si>
  <si>
    <t>沿荣宏得片区5公里的栈道游线，提升（翻新）原有旅游基础服务设施，打造舒适性探险体验旅游</t>
  </si>
  <si>
    <t>栈道游线翻新，沿线休息平台排危重建</t>
  </si>
  <si>
    <t>乐山京泰皇冠假日酒店项目</t>
  </si>
  <si>
    <t>占地73亩，新建五星级酒店及相关附属设施</t>
  </si>
  <si>
    <t>加快主体工程建设</t>
  </si>
  <si>
    <t>乐山京泰投资有限
公司</t>
  </si>
  <si>
    <t>京东五星电器旗舰店</t>
  </si>
  <si>
    <t>在梅西百货1-3层打造京东五星电器旗舰店，卖场面积超过1万平方米</t>
  </si>
  <si>
    <t>2022年4月30日试营业</t>
  </si>
  <si>
    <t>京东五星电器</t>
  </si>
  <si>
    <t xml:space="preserve">市商务局
市中区人民政府
</t>
  </si>
  <si>
    <t>犍为县城市之眼商业综合体</t>
  </si>
  <si>
    <t>建筑面积约5万平方米，文旅街区1.5万平方米，商业街区1万平方米，精品特色酒店1.5万平方米</t>
  </si>
  <si>
    <t>完成部分项目用地征地拆迁，并开工建设</t>
  </si>
  <si>
    <t>公开招商</t>
  </si>
  <si>
    <t>保税物流中心（B型）</t>
  </si>
  <si>
    <t>围绕近期600亩的保税物流核心区（300亩）、功能配套区（300亩），中期1000亩，远期实现1平方公里的保税物流小镇总体目标，大力开展园区招商工作</t>
  </si>
  <si>
    <t>一期主体完成10%</t>
  </si>
  <si>
    <t>乐山高新区管委会
五通桥区人民政府</t>
  </si>
  <si>
    <t>鹭燕医药川西南总部运营中心及产业基地</t>
  </si>
  <si>
    <t>用地约30亩，打造鹭燕医药川西南总部基地，新建药品流通及营销中心、药品器械研发及生产基地，新建智慧康养中心及其他相关配套设施等</t>
  </si>
  <si>
    <t>完成总部大楼主体工程及配套设施建设</t>
  </si>
  <si>
    <t>鹭燕医药股份有限
公司</t>
  </si>
  <si>
    <t>希尔顿酒店项目</t>
  </si>
  <si>
    <t>项目位于乐山大佛景区省道305线旁，集住宿、酒店、会议于一体的希尔顿综合性星级酒店</t>
  </si>
  <si>
    <t>现代农业（8项）</t>
  </si>
  <si>
    <t>市中区现代特色农业产业融合发展项目</t>
  </si>
  <si>
    <t>实施农业产业发展项目、交通提升工程、场镇建设和人居环境提升等4类项目</t>
  </si>
  <si>
    <t>3个乡镇场镇建设开工</t>
  </si>
  <si>
    <t>乐山嘉和投资有限
责任公司</t>
  </si>
  <si>
    <t>夹江县百里水乡建设项目</t>
  </si>
  <si>
    <t>打造以高标准农田、观光农业、设施农业为主的高标准蔬菜基地，配套水网、路网、电网等基础设施建设。新建环线内道路10公里，沟渠4.2公里，打造蔬菜冷链物流配送体系，以农耕文化为主的农旅融合示范基地，开展农村人居环境整治工程，新建截污管道、生态河堤、补水工程，建设水情教育文化基地，生态廊道等</t>
  </si>
  <si>
    <t>完成项目区水利设施、蔬菜大棚、部分基础设施建等</t>
  </si>
  <si>
    <t>四川青衣农业综合
开发有限公司
夹江县振新投资有限公司及农户、碧玺家庭农场等</t>
  </si>
  <si>
    <t>夹江县百里茶乡建设项目</t>
  </si>
  <si>
    <t>改造提升茶叶基地10万亩，完善园区环线道路、水利设施建设，新改建道路30公里、生产道路20公里、游览步道10公里、沟渠10公里等基础设施；新改建出口精制川茶加工企业10家，新建出口茶仓储物流中心、成乐高速夹江主题服务区、茶旅融合主题公园、茉莉花主题公园，打造茶文化小镇1个，建设出口茶智慧平台等</t>
  </si>
  <si>
    <t>完成省四星级园区建设、部分基础设施建设、基地提升、人居环境整治、茶业加工厂提升等</t>
  </si>
  <si>
    <t>夹江县益鑫国有资产有限公司</t>
  </si>
  <si>
    <t>乐山市300万羽蛋鸡产业一体化及农工旅融合项目</t>
  </si>
  <si>
    <t>占地1300亩，规划建筑面积40万平方米，建设蛋鸡舍16栋，单栋存栏12.5万羽，共计存栏200万羽，预计年产鸡蛋5万吨；建设青年鸡鸡舍24栋，单栋存栏6.25万羽，预计年出栏青年鸡450万羽，打造四川最大的蛋鸡产业集群</t>
  </si>
  <si>
    <t>四川厚全生态农业有限公司</t>
  </si>
  <si>
    <t>重点流域农业面源污染治理</t>
  </si>
  <si>
    <t>在市中区、五通桥区主要开展畜禽养殖污染治理、农田面源污染治理、水产养殖污染治理工程、秸秆废弃物污染治理以及辅助工程</t>
  </si>
  <si>
    <t>市中区农业农村局、五通桥区农技推广服务中心</t>
  </si>
  <si>
    <t>市农业农村局
市中区人民政府
五通桥区人民政府</t>
  </si>
  <si>
    <t>道地中药材产业融合示范提升项目</t>
  </si>
  <si>
    <t>沙湾区
金口河区</t>
  </si>
  <si>
    <t>沙湾区建设提升原有佛手基地产业道路，民房佛手文化创意改造，园区佛手文化相关设施布局安装，佛手观景台建造；建设佛手精油提取加工厂。金口河区在金河镇三黄药材基地修建产品展示大厅和生产用房，新扩建产业化道路，实施农旅融合氛围打造、农业科技提升、休闲设施配套</t>
  </si>
  <si>
    <t>提升原有沙湾佛手基地产业道路8公里；在金口河区金河镇三黄药材基地修建产品展示大厅和生产用房1200平方米；新扩建产业化道路20公里</t>
  </si>
  <si>
    <t>沙湾区、金口河区农业农村局</t>
  </si>
  <si>
    <t>市农业农村局
沙湾区人民政府
金口河区人民政府</t>
  </si>
  <si>
    <t>乐山精制川茶产业提质增效项目</t>
  </si>
  <si>
    <t>犍为县
夹江县
沐川县</t>
  </si>
  <si>
    <t>在夹江县、犍为县、沐川县开展茶产业提质增效相关项目建设</t>
  </si>
  <si>
    <t>主要开展茶叶（茉莉花）基地质量提升、基础设施配套，加工企业技改升级，茶文化、茶科技提升，以及“峨眉山茶”品牌建设</t>
  </si>
  <si>
    <t>夹江县、犍为县、
沐川县农业农村局</t>
  </si>
  <si>
    <t>市农业农村局
犍为县人民政府
夹江县人民政府
沐川县人民政府</t>
  </si>
  <si>
    <t>五通桥区特色花卉生态苗圃建设项目</t>
  </si>
  <si>
    <t>建设乐宜高速路口-龙翔路红绿灯两侧风貌提升工程，涉及道路长度4公里，安全隐患整治及生态修复长度约2.9公里，单侧宽度依地形20米-30米。将沿线边坡做景观化处理，增设文化元素，设置健康步道、休闲小广场、雕塑小品、开花类彩叶类植物等</t>
  </si>
  <si>
    <t>五通桥区农业农村局</t>
  </si>
  <si>
    <t>民生工程及社会事业项目（17项）</t>
  </si>
  <si>
    <t>医疗卫生（7项）</t>
  </si>
  <si>
    <t>嘉康医疗中心项目</t>
  </si>
  <si>
    <t>占地面积约39亩，建设内容包括新建医用楼及配套附属等设施</t>
  </si>
  <si>
    <t>乐山嘉康医疗有限
责任公司</t>
  </si>
  <si>
    <t>市中区人民医院整体搬迁项目</t>
  </si>
  <si>
    <t>占地111.7亩，建筑面积12.2万平方米，新建急诊医技大楼、住院大楼、感染病区、行政后勤大楼、能源中心、地下停车场等</t>
  </si>
  <si>
    <t>完成地下室开挖及施工，完成主体结构的30%</t>
  </si>
  <si>
    <t>市中区人民医院</t>
  </si>
  <si>
    <t>五通桥区精神病医院基层精神卫生防治能力提升项目</t>
  </si>
  <si>
    <t>建筑面积2万平方米，修建门诊楼、住院楼、紧急医学救援、心理干预，隔离设施场所，行政办公区域、后勤保障附属设施，购置配套相关设施设备</t>
  </si>
  <si>
    <t>基本完成工程主体</t>
  </si>
  <si>
    <t>乐山市五通桥区
精神病医院</t>
  </si>
  <si>
    <t>乐山市中医医院新区（医疗中心、康养中心、中医药文化主题公园）建设项目</t>
  </si>
  <si>
    <t>沙湾区政府和市中医医院签约，将已竣工的区中医医院综合楼、140亩百草园和区福利中心重建工程整体交付市中医医院，总占地201亩，建筑面积3.1万平方米，作为市中医院的“新区”</t>
  </si>
  <si>
    <t>完成康养中心、医疗中心装修改造，配套污水处理站、锅炉房、发热门诊、肠道门诊、核算采集点等基础配套设施建设</t>
  </si>
  <si>
    <t>乐山市中医医院</t>
  </si>
  <si>
    <t>国家中医特色重点医院建设项目乐山市中医医院医教研综合大楼工程</t>
  </si>
  <si>
    <t>新建综合性中医医院医教研综合大楼一座，占地面积约8408平方米，建筑面积约1.6万平方米，地上10层、地下1层以及其它配套设施设备</t>
  </si>
  <si>
    <t>夹江县中医医院服务能力提升建设项目</t>
  </si>
  <si>
    <t>新建发热门诊1500平方米、急诊科1500平方米；改造业务用房1500平方米，建设血透室、老年病科；提升信息化系统，建设智慧医院；购置临床急需医疗设备一批，提升临床服务能力；购置发电机完善应急供电</t>
  </si>
  <si>
    <t>夹江县中医医院</t>
  </si>
  <si>
    <t>夹江县智慧健康工程建设项目</t>
  </si>
  <si>
    <t>建设夹江县全民健康信息平台及应用系统、县域医共体信息子平台及应用系统、县人民医院四级病历智慧医院建设、县保健院智慧医院信息化建设、县中医医院四级病历智慧医院增补系统建设、乡村一体化基层医疗信息系统与民营医疗机构信息化建设</t>
  </si>
  <si>
    <t>夹江县人民医院</t>
  </si>
  <si>
    <t>教育文体、应急救援及社会服务
（10项）</t>
  </si>
  <si>
    <t>市中区嘉州老年养护院</t>
  </si>
  <si>
    <t>建筑面积9300平方米，建设床位200张，床均面积46.5平方米</t>
  </si>
  <si>
    <t>市中区民政局</t>
  </si>
  <si>
    <t>乐山市沙湾职业高级中学实训楼新建工程</t>
  </si>
  <si>
    <t>新建建筑面积约 77414 平方米，包括产教融合教学用房、实训用房、配套用房等，及相关附属工程和配套设备设施等。</t>
  </si>
  <si>
    <t>400</t>
  </si>
  <si>
    <t>沙湾区教育局</t>
  </si>
  <si>
    <t>峨眉山市乡村振兴产业培训基地建设项目</t>
  </si>
  <si>
    <t>新建教学科研大楼、信息中心、学术报告厅、行政办公楼、图书馆、学员宿舍、专家楼、食堂、室内运动中心、室外运动场、体育文化健身场地、服务管理用房、商服用房以及相关配套基础设施等</t>
  </si>
  <si>
    <t>进行主体工程建设及室外景观工程</t>
  </si>
  <si>
    <t>峨眉山文旅交通投资集团有限公司</t>
  </si>
  <si>
    <t>峨眉山市老年养护院（I期）</t>
  </si>
  <si>
    <t>占地面积3.9万平方米，总建筑面积约1.9万平方米，主要建设失能（智）老人公寓楼（300张床位）、配套功能活动室及园林绿化等服务设施</t>
  </si>
  <si>
    <t>完成总工程量的40%</t>
  </si>
  <si>
    <t>峨眉山市民政局</t>
  </si>
  <si>
    <t>犍为县公墓异地扩建</t>
  </si>
  <si>
    <t>分二期实施：一期约30亩，二期123亩。扩建1座公墓，总建筑面积约3960平方米，墓穴2.8万座，综合用房960平方米，骨灰堂3000平方米，以及景观绿化、室外广场以及停车场、道路、室外管线等配套工程</t>
  </si>
  <si>
    <t>完成工程量的50%</t>
  </si>
  <si>
    <t>四川省兴源鑫农业
投资有限责任公司</t>
  </si>
  <si>
    <t>井研职中产教融合实训基地项目</t>
  </si>
  <si>
    <t>占地150亩，本项目新建校园分为三大板块区：教学综合区（教学区和实训区）、生活服务区和体育运动区。其中教学实训用房2.5万平方米、教学辅助用房1万平方米、生活用房2.7万平方米、培训中心2000平方米、地下工程3040平方米、体育活动场地1.9万平方米等及配套基础设施建设等</t>
  </si>
  <si>
    <t>完成“三通一平”，开展基础施工</t>
  </si>
  <si>
    <t>井研职中</t>
  </si>
  <si>
    <t>沐川县中等职业学校迁建项目</t>
  </si>
  <si>
    <t>建筑面积5.5万平方米，运动场1万平方米</t>
  </si>
  <si>
    <t>沐川县中等职业学校</t>
  </si>
  <si>
    <t>马边彝族自治县公共实训基地建设项目</t>
  </si>
  <si>
    <t>占地3亩，建筑面积4000平方米，其中实训室1600.8平方米，其他用房2399.2平方米，设置普通多功能培训室、物资储备室、成果展示厅、无噪声实训室、教师办公室、多功能会议室、档案室等，配套建设停车场，绿化等总平工程</t>
  </si>
  <si>
    <t>完成主体结构总工程量的20%</t>
  </si>
  <si>
    <t>马边彝族自治县人力资源和社会保障局</t>
  </si>
  <si>
    <t>乐山高新区海森高幼儿园教育培训和实训教育基地及示范幼儿园一期项目</t>
  </si>
  <si>
    <t>建设以海森高教育模式为主的学前教育学校，占地约14亩，建筑面积约7000平方米，建成后在校学生约500人，约16个班级</t>
  </si>
  <si>
    <t>主体工程完成80%</t>
  </si>
  <si>
    <t>四川海森高教育有限公司</t>
  </si>
  <si>
    <t>乐山高新区敬老院项目</t>
  </si>
  <si>
    <t>新建敬老公寓、门诊部、康复中心、老年活动中心、食堂、配套用房等，建筑面积5300平方米，床位100个</t>
  </si>
  <si>
    <t>主体工程完成60%</t>
  </si>
  <si>
    <t>乐山高新技术产业
开发区项目管理中心</t>
  </si>
  <si>
    <t>生态建设和环境保护项目（1项）</t>
  </si>
  <si>
    <t>生态修复及环境整治（1项）</t>
  </si>
  <si>
    <t>犍为县垃圾填埋场排危整治</t>
  </si>
  <si>
    <t>对渗滤液应急处理系统提标升能，对大坝安全、垃圾总体运行和封场进行评估，招引社会资本运营</t>
  </si>
  <si>
    <t>犍为县综合执法局</t>
  </si>
  <si>
    <t>2022年乐山市重点项目名单（加快前期）</t>
  </si>
  <si>
    <t>估算
总投资（万元）</t>
  </si>
  <si>
    <t>2022年前期
工作任务</t>
  </si>
  <si>
    <t>项目业主单位</t>
  </si>
  <si>
    <t>合计：39项</t>
  </si>
  <si>
    <t>基础设施项目
（14项）</t>
  </si>
  <si>
    <t>交通基础设施
（7项）</t>
  </si>
  <si>
    <t>天府新区经眉山至
乐山高速公路</t>
  </si>
  <si>
    <t>市中区
井研县</t>
  </si>
  <si>
    <t>2023-2025年</t>
  </si>
  <si>
    <t>线路起于成都市，经眉山市、乐山市，接入乐山绕城高速，全长约95公里，其中乐山段约9.8公里，总投资约32亿。设计速度120公里/小时，双向八车道和双向六车道，路基宽度42米和34.5米</t>
  </si>
  <si>
    <t>力争完成项目前期工作</t>
  </si>
  <si>
    <t>2023年</t>
  </si>
  <si>
    <t>项目公司尚未组建。中标人：四川
高速公路建设开发集团有限公司</t>
  </si>
  <si>
    <t>资中至乐山高速公路</t>
  </si>
  <si>
    <t>线路起于内江市资中县，经内江市威远县、眉山市仁寿县、乐山市井研县止于市中区接天眉乐高速。路线全长约95公里，乐山段约38公里，总投资约75亿。设计速度120公里/小时，路基宽度34米，双向六车道</t>
  </si>
  <si>
    <t>项目公司尚未组建。中标人：四川省铁路产业投资集团有限责任公司</t>
  </si>
  <si>
    <t>省道215线五通桥区冠英镇至西坝镇段改线工程</t>
  </si>
  <si>
    <t>线路起于五通桥区冠英镇何桥村，接省道215（进港大道）并与乐宜高速五通连接线平交，经西坝镇同心村，止于民权村，接省道215西坝至犍为段，路线全长约4.79公里。为有效衔接地方路网，设置有连接线1条，长约468米，主线采用一级公路技术标准建设，设计速度60公里/小时，路基宽度24.5米；连接线采用二级公路技术标准建设，设计速度40公里/小时，路基宽度15米</t>
  </si>
  <si>
    <t>完成前期工作和项目征地拆迁工作，力争开工建设</t>
  </si>
  <si>
    <t>2023年6月</t>
  </si>
  <si>
    <t>乐山市五通桥区顺达交通发展
有限公司</t>
  </si>
  <si>
    <t>五通桥区C090新华村三号路涌斯江二号桥新建工程</t>
  </si>
  <si>
    <t>2023-2024年</t>
  </si>
  <si>
    <t>线路起于竹根镇新华村六组，按三级公路标准建设，横跨涌斯江，止于青龙村，与G213相接，桥长316米，桥宽13.5米，桥梁设计荷载为公路-I级，设计速度40公里/小时</t>
  </si>
  <si>
    <t>完成前期工作，力争开工建设</t>
  </si>
  <si>
    <t>2023年4月</t>
  </si>
  <si>
    <t>峨沙康养走廊沙湾段道路工程</t>
  </si>
  <si>
    <t>新改建25公里四级公路，路基宽度6.5米，沥青混凝土路面</t>
  </si>
  <si>
    <t>开展前期工作</t>
  </si>
  <si>
    <t>2023年3月</t>
  </si>
  <si>
    <t>X092线华头镇至峨眉山市川主公路段提升改造工程</t>
  </si>
  <si>
    <t>待定</t>
  </si>
  <si>
    <t>线路起于华头镇X094线木华路（K16+270）处，经黄村村、金沙村，止于峨眉山市川主公路。全长约10.6公里，按三级公路技术标准建设，沥青混凝土路面</t>
  </si>
  <si>
    <t>夹江县交通运输局</t>
  </si>
  <si>
    <t>渝自雅城际铁路</t>
  </si>
  <si>
    <t>夹江县
峨眉山市
市中区
井研县</t>
  </si>
  <si>
    <t>线路起于雅安市，接川藏线，经眉山市青神县，乐山市夹江县、峨眉山市、市中区、井研县，自贡市荣县，止于在建川南城际铁路自贡东站，规划时速250公里/小时，建设里程约214.6公里。其中，乐山境内里程约86.3公里</t>
  </si>
  <si>
    <t>水利基础设施
（5项）</t>
  </si>
  <si>
    <t>嘉峨片区水资源配置工程（引大进峨）</t>
  </si>
  <si>
    <t>2023-2028年</t>
  </si>
  <si>
    <t>以大渡河为水源，从峨眉山市龙门乡龚嘴电站库区取水，引水流量约11立方米/秒，新建约24公里引水隧洞，新建约12公里管道、明渠、渡槽</t>
  </si>
  <si>
    <t>进行可研编制</t>
  </si>
  <si>
    <t>2023年9月</t>
  </si>
  <si>
    <t>峨眉山市水务投资有限公司</t>
  </si>
  <si>
    <t>关沱水库</t>
  </si>
  <si>
    <t>2023-2026年</t>
  </si>
  <si>
    <t>总库容1426万立方米，主要分枢纽工程和灌溉工程，枢纽工程包括大坝、泄洪闸、防空洞等，灌溉区工程包括干、支渠等及配套附属设施</t>
  </si>
  <si>
    <t>2023年10月</t>
  </si>
  <si>
    <t>沐川县水利技术服务中心</t>
  </si>
  <si>
    <t>芦稿溪水库工程</t>
  </si>
  <si>
    <t>总库容1053万立方米，工程由取水闸坝、水库枢纽和灌区渠系等部分组成，拦河大坝最大坝高94.5米，灌区内干支渠总长31.9公里</t>
  </si>
  <si>
    <t>完成初步设计报批，开展四通一平工作，筹备主体工程招投标</t>
  </si>
  <si>
    <t>2023年1月</t>
  </si>
  <si>
    <t>马边彝族自治县
人民政府</t>
  </si>
  <si>
    <t>铜槽子水库</t>
  </si>
  <si>
    <t>总库容约300万立方米，干支渠约20公里</t>
  </si>
  <si>
    <t>完成初设</t>
  </si>
  <si>
    <t>岷东片区供水一体化工程</t>
  </si>
  <si>
    <t>在关子门堰引水主干渠的两河口电站附近取水，提水至原关庙乡较高位置，再通过管网自流输水至岷东片区，利用一部分水量，解决岷东片区群众饮用水问题；另一部分水量向泥溪河、剑峰河、磨池河、凌云河生态补水</t>
  </si>
  <si>
    <t>市中区水利技术服务中心</t>
  </si>
  <si>
    <t>园区基础设施
（2项）</t>
  </si>
  <si>
    <t>乐山空港园区基础
设施项目</t>
  </si>
  <si>
    <t>“围绕航空+旅游”高质量发展临空经济，以位于乐山机场临空经济核心区的蔡金镇为载体，按照近期5平方公里、远期10平方公里的建设规模，打造世界重要旅游目的地航空港、乐山军民融合产业示范区、省级通航产业综合试验区、航空生态特色小镇，建设航空居住、商务商业、低空运动及旅游、文创休闲旅游、航空教育培训、通航现代服务、军民融合产业示范、航空高端制造、物流中转、现代种植、农林特色产业、综合配套服务等</t>
  </si>
  <si>
    <t>2023年11月</t>
  </si>
  <si>
    <t>五通桥区“退岸入园”园区基础设施建设项目</t>
  </si>
  <si>
    <t>2023-2030年</t>
  </si>
  <si>
    <t>引导五通桥区沿江1公里范围内和邦、福华、永祥等化工企业退岸入园，建设路网、水、电、气等园区基础设施</t>
  </si>
  <si>
    <t>产业项目（18项）</t>
  </si>
  <si>
    <t>制造业（12项）</t>
  </si>
  <si>
    <t>永祥二期高纯晶硅
项目</t>
  </si>
  <si>
    <t>新建高纯晶硅项目，建设主要含还原厂房、精馏装置、冷氢化装置、尾气回收装置及其他相应装置、公用工程设施等。项目采用公司自主研发具有国际领先水平的大型节能还原技术、高效耦合精馏技术、树脂吸附工艺、高效大型冷氢化技术、新型渣浆处理技术等先进技术。运用先进的人工智能技术，实现5G+工业互联网与智能制造技术的融合，打造成智慧工厂</t>
  </si>
  <si>
    <t>四川永祥能源科技有限公司</t>
  </si>
  <si>
    <t>四川晶科能源有限公司年产10GW单晶硅拉棒项目（四期、五期）</t>
  </si>
  <si>
    <t>新建10GW单晶硅拉棒生产线</t>
  </si>
  <si>
    <t>2023年12月</t>
  </si>
  <si>
    <t>四川晶科能源有限公司</t>
  </si>
  <si>
    <t>协鑫20万吨颗粒硅
项目</t>
  </si>
  <si>
    <t>新建20万吨/年颗粒硅项目及配套设施</t>
  </si>
  <si>
    <t>四川晶科能源有限公司晶科15GW拉棒、40GW切片、40GW
电池片项目</t>
  </si>
  <si>
    <t>新建15GW拉棒、40GW切片、40GW电池片生产线</t>
  </si>
  <si>
    <t>凤生纸业25万吨/年制浆项目</t>
  </si>
  <si>
    <t>2023-2027年</t>
  </si>
  <si>
    <t>建设生产线3条：其中，1条年产25万吨漂白竹浆生产线、1条年产30万吨生活用纸原纸生产线、1条年产30万吨生活用纸加工生产线</t>
  </si>
  <si>
    <t>力争取得能评、环评批复、并取得项目部分用地指标</t>
  </si>
  <si>
    <t>四川凤生科技股份有限责任公司</t>
  </si>
  <si>
    <t>万鹏时代科技年产20万吨磷酸铁锂正极材料项目</t>
  </si>
  <si>
    <t>总占地面积约600亩，新建生产厂房8幢、办公楼1幢、大数据中心1幢，总面积14万平方米。新购置国内外先进的研发设备及动力设备200台/套，项目建成后，将形成年产20万吨磷酸铁锂正极材料生产能力，预计实现年产值150亿元</t>
  </si>
  <si>
    <t>四川万鹏时代科技股份有限公司</t>
  </si>
  <si>
    <t>海螺创业控股10万吨/年新能源动力电池配套生产项目</t>
  </si>
  <si>
    <t>建设年产10万吨锂离子电池负极材料生产线，配套相应附属设施设备</t>
  </si>
  <si>
    <t>中国海螺创业控股有限公司
尚纬股份有限公司</t>
  </si>
  <si>
    <r>
      <rPr>
        <b/>
        <sz val="12"/>
        <rFont val="黑体"/>
        <family val="3"/>
      </rPr>
      <t>德胜1250</t>
    </r>
    <r>
      <rPr>
        <b/>
        <sz val="12"/>
        <rFont val="Batang"/>
        <family val="1"/>
      </rPr>
      <t>㎥</t>
    </r>
    <r>
      <rPr>
        <b/>
        <sz val="12"/>
        <rFont val="黑体"/>
        <family val="3"/>
      </rPr>
      <t>高炉产能置换节能减排技改配套项目</t>
    </r>
  </si>
  <si>
    <r>
      <rPr>
        <b/>
        <sz val="12"/>
        <rFont val="宋体"/>
        <family val="0"/>
      </rPr>
      <t>依托现有园区，以钒钛资源综合利用为中心，实施钒钛资源综合利用的装备及工艺升级，围绕1250</t>
    </r>
    <r>
      <rPr>
        <b/>
        <sz val="12"/>
        <rFont val="Nimbus Roman No9 L"/>
        <family val="2"/>
      </rPr>
      <t>㎥</t>
    </r>
    <r>
      <rPr>
        <b/>
        <sz val="12"/>
        <rFont val="宋体"/>
        <family val="0"/>
      </rPr>
      <t>高炉产能置换节能减排技改项目，配套建设提钒装置、产品结构调整升级、能源系统优化、炉料结构优化、环保提标改造绿色发展等项目，实现节能减排</t>
    </r>
  </si>
  <si>
    <t>完成项目开工前期手续</t>
  </si>
  <si>
    <t>四川德胜集团钒钛有限公司</t>
  </si>
  <si>
    <t>深圳比克新能源汽车产业园</t>
  </si>
  <si>
    <t>占地约190亩，建设考斯特、凌特、微面、大中型客车纯电动汽车生产线约6万平方米标准厂房；以及研发中心、结算中心、接待中心、销售展厅、商业中心等在内的总部大楼</t>
  </si>
  <si>
    <t>深圳市比克电池有限公司</t>
  </si>
  <si>
    <t>赛拉弗8GW组件+3GW电池项目</t>
  </si>
  <si>
    <t>新建8GW光伏组件生产线和3GW光伏电池生产线</t>
  </si>
  <si>
    <t>江苏赛拉弗光伏系统有限公司</t>
  </si>
  <si>
    <t>晶科年产8GW高效太阳能电池片生产线建设项目</t>
  </si>
  <si>
    <t>新建生产厂房、仓库等总建筑面积约13.4万平方米，购置制绒清洗、硼扩散、链式刻蚀+碱抛光清洗及相应的辅助配套设施、装备等新型、全自动化生产设备，形成年产8GW新型高效电池片的产能</t>
  </si>
  <si>
    <t>中资大数据中心及
特色产业园区</t>
  </si>
  <si>
    <t>引入中资数据及其产业上下游社会资本入驻乐山高新区，成立中资数据西南总部，投资建设、运营中国文旅大数据中心、中国乡村数谷及相关基础设施项目，逐步建成全国文旅大数据中心</t>
  </si>
  <si>
    <t>中冶赛迪集团</t>
  </si>
  <si>
    <t>现代服务业（5项）</t>
  </si>
  <si>
    <t>平羌三峡旅游综合
开发（一期）</t>
  </si>
  <si>
    <t>将岷江两岸的悦来、牟子、棉竹三个地缘相近、交通相连、产业相关、人文相通的镇纳入规划建设范围，打造“平羌三峡生态旅游片区”</t>
  </si>
  <si>
    <t>2023年5月</t>
  </si>
  <si>
    <t>乐山兴嘉发展（集团）有限公司</t>
  </si>
  <si>
    <t>核桃坝至万佛顶下站索道工程</t>
  </si>
  <si>
    <t>核桃坝至万佛顶下站选址于核桃坝，上站选址于万佛顶南侧，索道采用循环脱挂式技术，高差约1200米，水平线长约5288米，设计运力为2000人/小时</t>
  </si>
  <si>
    <t>峨眉山旅游股份有限公司</t>
  </si>
  <si>
    <t>南山里</t>
  </si>
  <si>
    <t>2023-2031年</t>
  </si>
  <si>
    <t>新建最美环湖景观、泉养度假村、云海禅修中心、云海美食村落、沉香艺术馆、见山书院、十美空间、人文艺术活力绿廊、森林养园、奇迹农庄、探索公园等，打造中药材生产、青少年农业科普基地，配套建设道路36公里，游客接待中心2000平方米等相关农旅融合基础设施</t>
  </si>
  <si>
    <t>完成苦蒿坪片区控制性详细规划；启动施工便道和首启区景观建设</t>
  </si>
  <si>
    <t>2023年2月</t>
  </si>
  <si>
    <t>峨眉山恒邦天府文化旅游发展
有限公司</t>
  </si>
  <si>
    <t>峨眉山太阳谷国际
文旅康养度假区</t>
  </si>
  <si>
    <t>规划面积4800亩，建设风情古街、温泉酒店、森林康养、星空露营基地和临崖酒店等</t>
  </si>
  <si>
    <t>深化设计方案</t>
  </si>
  <si>
    <t>峨眉山市罗目高速
超级服务区</t>
  </si>
  <si>
    <t>占地面积900亩，结合高速停车服务区，打造集餐饮、商业、旅游为一体的超级服务区</t>
  </si>
  <si>
    <t>进行项目规划设计</t>
  </si>
  <si>
    <t>现代农业（1项）</t>
  </si>
  <si>
    <t>夹江县综合粮食和应急物资仓储物流项目</t>
  </si>
  <si>
    <t>占地约50亩，新建综合型粮食物资仓储中心约3.4万平方米，含低温仓储中心、植物油存储中心、粮食加工中心、应急物资仓库、其他办公设施等，新建华头应急物资储备中心700平方米，新建道路3公里</t>
  </si>
  <si>
    <t>夹江县城市运营服务有限公司</t>
  </si>
  <si>
    <t>民生工程及社会事业项目（7项）</t>
  </si>
  <si>
    <t>医疗卫生（1项）</t>
  </si>
  <si>
    <t>乐山市五通桥区人民医院建设项目</t>
  </si>
  <si>
    <t>占地77亩，新建总建筑面积6.5万平方米，建设门急诊楼、住院大楼、感染楼、行政楼、后勤楼及地下停车场等附属设施及相关设备</t>
  </si>
  <si>
    <t>进行项目前期论证</t>
  </si>
  <si>
    <t>乐山市五通桥区人民医院</t>
  </si>
  <si>
    <t>教育文体、应急救援及社会服务
（6项）</t>
  </si>
  <si>
    <t>原址扩建乐山市明月公墓</t>
  </si>
  <si>
    <t>原址扩建100亩，规划建设墓穴6万个，以及骨灰堂、墓穴格位、办公服务楼、厕所、道路、围墙、停车场、园林景观等殡葬设施</t>
  </si>
  <si>
    <t>乐山市明月公墓</t>
  </si>
  <si>
    <t>新建五通桥区通才
小学（实验小学）</t>
  </si>
  <si>
    <t>占地113亩，建设校舍3万平方米，体育场3万平方米，联系道路、集散地、围墙围栏等3.5万平方米，地下停车场、消防水池、人防等地下建筑1万平方米，景观与文化建设以及设备购置</t>
  </si>
  <si>
    <t>五通桥区教育局</t>
  </si>
  <si>
    <t>乐山市竹根职业中专学校实训基地项目</t>
  </si>
  <si>
    <t>占地约169亩，新建实训大楼及实训用房，建筑面积约7万平方米，建设基地内部消防通道、应急场地、围墙等附属配套设施等</t>
  </si>
  <si>
    <t>乐山市竹根职业中专学校</t>
  </si>
  <si>
    <t>乐山市五通桥区中国根书文化AAA级景区配套基础实施建设项目（一期）</t>
  </si>
  <si>
    <t>建设游客中心1000平方米、停车场2000平方米、道路12公里及交通设施、给排水供电环卫基础设施、菩提山基础设施提升改造工程、房屋风貌主体化整治修复2万平方米、两河口及老街中老旧建筑的保护开发1万平方米，修复改造项目范围内房屋，滨水艺术集聚带5公里</t>
  </si>
  <si>
    <t>加快推进项目前期调研论证</t>
  </si>
  <si>
    <t>乐山市五通桥区文化体育和旅游局</t>
  </si>
  <si>
    <t>乐山国家高新区实验中学</t>
  </si>
  <si>
    <t>占地约116亩，修建教学楼、辅助楼、行政办公楼、后勤楼、公厕、运动场地等设施</t>
  </si>
  <si>
    <t>乐山高新区实验中学</t>
  </si>
  <si>
    <t>乐山市苏稽新区
大学城（一期）项目</t>
  </si>
  <si>
    <t>占地1600亩，建筑面积约56.9万平方米，建设教学楼、实验楼、宿舍、食堂、办公楼、图书馆等教育基础设施</t>
  </si>
  <si>
    <t>加快勘察设计等前期工作；研究资金平衡方案，待资金平衡方案确定后开工建设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</si>
</sst>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 numFmtId="179" formatCode="yyyy&quot;年&quot;m&quot;月&quot;;@"/>
  </numFmts>
  <fonts count="36">
    <font>
      <sz val="11"/>
      <color indexed="8"/>
      <name val="宋体"/>
      <family val="0"/>
    </font>
    <font>
      <sz val="11"/>
      <name val="宋体"/>
      <family val="0"/>
    </font>
    <font>
      <b/>
      <sz val="11"/>
      <name val="宋体"/>
      <family val="0"/>
    </font>
    <font>
      <b/>
      <sz val="11"/>
      <name val="黑体"/>
      <family val="3"/>
    </font>
    <font>
      <b/>
      <sz val="12"/>
      <name val="黑体"/>
      <family val="3"/>
    </font>
    <font>
      <sz val="12"/>
      <name val="黑体"/>
      <family val="3"/>
    </font>
    <font>
      <sz val="11"/>
      <name val="黑体"/>
      <family val="3"/>
    </font>
    <font>
      <sz val="30"/>
      <name val="方正小标宋简体"/>
      <family val="4"/>
    </font>
    <font>
      <b/>
      <sz val="30"/>
      <name val="黑体"/>
      <family val="3"/>
    </font>
    <font>
      <b/>
      <sz val="30"/>
      <name val="方正小标宋简体"/>
      <family val="4"/>
    </font>
    <font>
      <b/>
      <sz val="14"/>
      <name val="黑体"/>
      <family val="3"/>
    </font>
    <font>
      <sz val="12"/>
      <name val="宋体"/>
      <family val="0"/>
    </font>
    <font>
      <b/>
      <sz val="12"/>
      <name val="宋体"/>
      <family val="0"/>
    </font>
    <font>
      <b/>
      <sz val="10"/>
      <name val="宋体"/>
      <family val="0"/>
    </font>
    <font>
      <sz val="11"/>
      <color indexed="62"/>
      <name val="宋体"/>
      <family val="0"/>
    </font>
    <font>
      <sz val="11"/>
      <color indexed="17"/>
      <name val="宋体"/>
      <family val="0"/>
    </font>
    <font>
      <sz val="11"/>
      <color indexed="9"/>
      <name val="宋体"/>
      <family val="0"/>
    </font>
    <font>
      <sz val="11"/>
      <color indexed="16"/>
      <name val="宋体"/>
      <family val="0"/>
    </font>
    <font>
      <sz val="10"/>
      <name val="Helv"/>
      <family val="2"/>
    </font>
    <font>
      <sz val="11"/>
      <color indexed="19"/>
      <name val="宋体"/>
      <family val="0"/>
    </font>
    <font>
      <b/>
      <sz val="13"/>
      <color indexed="54"/>
      <name val="宋体"/>
      <family val="0"/>
    </font>
    <font>
      <u val="single"/>
      <sz val="11"/>
      <color indexed="20"/>
      <name val="宋体"/>
      <family val="0"/>
    </font>
    <font>
      <u val="single"/>
      <sz val="11"/>
      <color indexed="12"/>
      <name val="宋体"/>
      <family val="0"/>
    </font>
    <font>
      <b/>
      <sz val="11"/>
      <color indexed="9"/>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1"/>
      <color indexed="63"/>
      <name val="宋体"/>
      <family val="0"/>
    </font>
    <font>
      <sz val="11"/>
      <color indexed="53"/>
      <name val="宋体"/>
      <family val="0"/>
    </font>
    <font>
      <b/>
      <sz val="11"/>
      <color indexed="8"/>
      <name val="宋体"/>
      <family val="0"/>
    </font>
    <font>
      <b/>
      <sz val="12"/>
      <name val="Batang"/>
      <family val="1"/>
    </font>
    <font>
      <b/>
      <sz val="12"/>
      <name val="Nimbus Roman No9 L"/>
      <family val="2"/>
    </font>
    <font>
      <b/>
      <sz val="12"/>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right style="thin"/>
      <top/>
      <bottom style="thin"/>
    </border>
    <border>
      <left style="thin"/>
      <right style="thin"/>
      <top style="thin"/>
      <bottom/>
    </border>
    <border>
      <left style="thin">
        <color indexed="8"/>
      </left>
      <right style="thin">
        <color indexed="8"/>
      </right>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5" fillId="6" borderId="0">
      <alignment vertical="center"/>
      <protection/>
    </xf>
    <xf numFmtId="0" fontId="11" fillId="0" borderId="0">
      <alignment/>
      <protection/>
    </xf>
    <xf numFmtId="0" fontId="0" fillId="7" borderId="2" applyNumberFormat="0" applyFont="0" applyAlignment="0" applyProtection="0"/>
    <xf numFmtId="0" fontId="16" fillId="3"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9" fillId="0" borderId="3" applyNumberFormat="0" applyFill="0" applyAlignment="0" applyProtection="0"/>
    <xf numFmtId="0" fontId="20" fillId="0" borderId="3" applyNumberFormat="0" applyFill="0" applyAlignment="0" applyProtection="0"/>
    <xf numFmtId="0" fontId="16" fillId="8" borderId="0" applyNumberFormat="0" applyBorder="0" applyAlignment="0" applyProtection="0"/>
    <xf numFmtId="0" fontId="25" fillId="0" borderId="4" applyNumberFormat="0" applyFill="0" applyAlignment="0" applyProtection="0"/>
    <xf numFmtId="0" fontId="16" fillId="3" borderId="0" applyNumberFormat="0" applyBorder="0" applyAlignment="0" applyProtection="0"/>
    <xf numFmtId="0" fontId="30" fillId="2" borderId="5" applyNumberFormat="0" applyAlignment="0" applyProtection="0"/>
    <xf numFmtId="0" fontId="28" fillId="2" borderId="1" applyNumberFormat="0" applyAlignment="0" applyProtection="0"/>
    <xf numFmtId="0" fontId="23" fillId="9" borderId="6" applyNumberFormat="0" applyAlignment="0" applyProtection="0"/>
    <xf numFmtId="0" fontId="0" fillId="6" borderId="0" applyNumberFormat="0" applyBorder="0" applyAlignment="0" applyProtection="0"/>
    <xf numFmtId="0" fontId="16" fillId="10"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15" fillId="6" borderId="0" applyNumberFormat="0" applyBorder="0" applyAlignment="0" applyProtection="0"/>
    <xf numFmtId="0" fontId="19"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16" fillId="16" borderId="0" applyNumberFormat="0" applyBorder="0" applyAlignment="0" applyProtection="0"/>
    <xf numFmtId="0" fontId="0"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4" borderId="0" applyNumberFormat="0" applyBorder="0" applyAlignment="0" applyProtection="0"/>
    <xf numFmtId="0" fontId="16" fillId="4" borderId="0" applyNumberFormat="0" applyBorder="0" applyAlignment="0" applyProtection="0"/>
    <xf numFmtId="0" fontId="18" fillId="0" borderId="0">
      <alignment/>
      <protection/>
    </xf>
  </cellStyleXfs>
  <cellXfs count="134">
    <xf numFmtId="0" fontId="0" fillId="0" borderId="0" xfId="0" applyFont="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xf>
    <xf numFmtId="0" fontId="2" fillId="0" borderId="0" xfId="0" applyFont="1" applyFill="1" applyBorder="1" applyAlignment="1">
      <alignment horizontal="center" vertical="center" wrapText="1"/>
    </xf>
    <xf numFmtId="0" fontId="0" fillId="0" borderId="0" xfId="0" applyFont="1" applyFill="1" applyAlignment="1">
      <alignment vertical="center"/>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Alignment="1">
      <alignment horizontal="center" vertical="center"/>
    </xf>
    <xf numFmtId="0" fontId="6"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0" fontId="7"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9" fillId="0" borderId="0" xfId="0" applyNumberFormat="1" applyFont="1" applyFill="1" applyAlignment="1">
      <alignment horizontal="center" vertical="center" wrapText="1"/>
    </xf>
    <xf numFmtId="0" fontId="9" fillId="0" borderId="0" xfId="0" applyNumberFormat="1" applyFont="1" applyFill="1" applyAlignment="1">
      <alignment horizontal="left" vertical="center" wrapText="1"/>
    </xf>
    <xf numFmtId="0" fontId="10"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4" fillId="0" borderId="9" xfId="0" applyNumberFormat="1"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left" vertical="center" wrapText="1"/>
    </xf>
    <xf numFmtId="177" fontId="12" fillId="0" borderId="9" xfId="0" applyNumberFormat="1" applyFont="1" applyFill="1" applyBorder="1" applyAlignment="1">
      <alignment horizontal="left" vertical="center" wrapText="1"/>
    </xf>
    <xf numFmtId="176" fontId="12" fillId="0" borderId="9" xfId="0" applyNumberFormat="1" applyFont="1" applyFill="1" applyBorder="1" applyAlignment="1">
      <alignment horizontal="center" vertical="center" wrapText="1"/>
    </xf>
    <xf numFmtId="176" fontId="12" fillId="0" borderId="10"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177" fontId="4" fillId="0" borderId="9" xfId="0" applyNumberFormat="1" applyFont="1" applyFill="1" applyBorder="1" applyAlignment="1">
      <alignment horizontal="left" vertical="center" wrapText="1"/>
    </xf>
    <xf numFmtId="0" fontId="4"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left" vertical="center" wrapText="1"/>
      <protection/>
    </xf>
    <xf numFmtId="0" fontId="12" fillId="0" borderId="9" xfId="0" applyFont="1" applyFill="1" applyBorder="1" applyAlignment="1" applyProtection="1">
      <alignment horizontal="left" vertical="center" wrapText="1"/>
      <protection/>
    </xf>
    <xf numFmtId="0" fontId="12" fillId="0" borderId="0" xfId="0" applyNumberFormat="1" applyFont="1" applyFill="1" applyBorder="1" applyAlignment="1">
      <alignment horizontal="left" vertical="center" wrapText="1"/>
    </xf>
    <xf numFmtId="178" fontId="12" fillId="0" borderId="9" xfId="0" applyNumberFormat="1" applyFont="1" applyFill="1" applyBorder="1" applyAlignment="1">
      <alignment horizontal="left" vertical="center" wrapText="1"/>
    </xf>
    <xf numFmtId="178" fontId="12" fillId="0" borderId="9" xfId="0" applyNumberFormat="1" applyFont="1" applyFill="1" applyBorder="1" applyAlignment="1">
      <alignment horizontal="center" vertical="center" wrapText="1"/>
    </xf>
    <xf numFmtId="0" fontId="12" fillId="0" borderId="9" xfId="0" applyFont="1" applyFill="1" applyBorder="1" applyAlignment="1">
      <alignment horizontal="left" vertical="center"/>
    </xf>
    <xf numFmtId="0" fontId="4" fillId="0" borderId="11" xfId="0" applyNumberFormat="1" applyFont="1" applyFill="1" applyBorder="1" applyAlignment="1">
      <alignment horizontal="left" vertical="center" wrapText="1"/>
    </xf>
    <xf numFmtId="0" fontId="12" fillId="0" borderId="11" xfId="0" applyNumberFormat="1" applyFont="1" applyFill="1" applyBorder="1" applyAlignment="1">
      <alignment horizontal="center" vertical="center" wrapText="1"/>
    </xf>
    <xf numFmtId="178" fontId="12" fillId="0" borderId="11" xfId="0" applyNumberFormat="1" applyFont="1" applyFill="1" applyBorder="1" applyAlignment="1">
      <alignment horizontal="left" vertical="center" wrapText="1"/>
    </xf>
    <xf numFmtId="178" fontId="12" fillId="0" borderId="11"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left" vertical="center" wrapText="1"/>
    </xf>
    <xf numFmtId="0" fontId="12" fillId="0" borderId="9"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77" fontId="12" fillId="0" borderId="9"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49" fontId="12" fillId="0" borderId="9" xfId="0" applyNumberFormat="1"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locked="0"/>
    </xf>
    <xf numFmtId="0" fontId="12" fillId="0" borderId="9" xfId="0" applyNumberFormat="1" applyFont="1" applyFill="1" applyBorder="1" applyAlignment="1">
      <alignment horizontal="center" vertical="center"/>
    </xf>
    <xf numFmtId="49" fontId="12" fillId="0" borderId="11" xfId="0" applyNumberFormat="1" applyFont="1" applyFill="1" applyBorder="1" applyAlignment="1" applyProtection="1">
      <alignment horizontal="center" vertical="center" wrapText="1"/>
      <protection locked="0"/>
    </xf>
    <xf numFmtId="0" fontId="12" fillId="0" borderId="11" xfId="0" applyNumberFormat="1" applyFont="1" applyFill="1" applyBorder="1" applyAlignment="1">
      <alignment horizontal="left" vertical="center" wrapText="1"/>
    </xf>
    <xf numFmtId="57" fontId="12"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11"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178" fontId="4" fillId="0" borderId="9" xfId="0" applyNumberFormat="1" applyFont="1" applyFill="1" applyBorder="1" applyAlignment="1">
      <alignment horizontal="center" vertical="center"/>
    </xf>
    <xf numFmtId="0" fontId="4" fillId="0" borderId="9" xfId="0" applyFont="1" applyFill="1" applyBorder="1" applyAlignment="1">
      <alignment vertical="center"/>
    </xf>
    <xf numFmtId="178" fontId="4"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12" fillId="0" borderId="9" xfId="65" applyNumberFormat="1" applyFont="1" applyFill="1" applyBorder="1" applyAlignment="1">
      <alignment horizontal="center" vertical="center" wrapText="1"/>
      <protection/>
    </xf>
    <xf numFmtId="0" fontId="12" fillId="0" borderId="9" xfId="65" applyNumberFormat="1" applyFont="1" applyFill="1" applyBorder="1" applyAlignment="1">
      <alignment horizontal="left" vertical="center" wrapText="1"/>
      <protection/>
    </xf>
    <xf numFmtId="176" fontId="12" fillId="0" borderId="9" xfId="65" applyNumberFormat="1" applyFont="1" applyFill="1" applyBorder="1" applyAlignment="1">
      <alignment horizontal="center" vertical="center" wrapText="1"/>
      <protection/>
    </xf>
    <xf numFmtId="178" fontId="4"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xf>
    <xf numFmtId="178" fontId="12" fillId="0" borderId="9" xfId="0" applyNumberFormat="1" applyFont="1" applyFill="1" applyBorder="1" applyAlignment="1" applyProtection="1">
      <alignment horizontal="left" vertical="center" wrapText="1"/>
      <protection locked="0"/>
    </xf>
    <xf numFmtId="49" fontId="12" fillId="0" borderId="9" xfId="27" applyNumberFormat="1" applyFont="1" applyFill="1" applyBorder="1" applyAlignment="1">
      <alignment horizontal="center" vertical="center" wrapText="1"/>
      <protection/>
    </xf>
    <xf numFmtId="0" fontId="12" fillId="0" borderId="9" xfId="65" applyFont="1" applyFill="1" applyBorder="1" applyAlignment="1">
      <alignment horizontal="center" vertical="center" wrapText="1"/>
      <protection/>
    </xf>
    <xf numFmtId="0" fontId="12" fillId="0" borderId="9" xfId="65" applyFont="1" applyFill="1" applyBorder="1" applyAlignment="1">
      <alignment horizontal="center" vertical="center"/>
      <protection/>
    </xf>
    <xf numFmtId="0" fontId="4" fillId="0" borderId="9" xfId="65" applyFont="1" applyFill="1" applyBorder="1" applyAlignment="1">
      <alignment horizontal="center" vertical="center"/>
      <protection/>
    </xf>
    <xf numFmtId="177" fontId="12" fillId="0" borderId="9" xfId="65" applyNumberFormat="1" applyFont="1" applyFill="1" applyBorder="1" applyAlignment="1">
      <alignment horizontal="left" vertical="center" wrapText="1"/>
      <protection/>
    </xf>
    <xf numFmtId="0" fontId="12" fillId="0" borderId="9" xfId="65" applyFont="1" applyFill="1" applyBorder="1" applyAlignment="1">
      <alignment horizontal="left" vertical="center" wrapText="1"/>
      <protection/>
    </xf>
    <xf numFmtId="176" fontId="12" fillId="0" borderId="9" xfId="0" applyNumberFormat="1" applyFont="1" applyFill="1" applyBorder="1" applyAlignment="1">
      <alignment horizontal="left" vertical="center" wrapText="1"/>
    </xf>
    <xf numFmtId="57" fontId="4" fillId="0" borderId="9" xfId="0" applyNumberFormat="1" applyFont="1" applyFill="1" applyBorder="1" applyAlignment="1">
      <alignment horizontal="center" vertical="center" wrapText="1"/>
    </xf>
    <xf numFmtId="0" fontId="12" fillId="0" borderId="9"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center" vertical="center"/>
      <protection/>
    </xf>
    <xf numFmtId="57" fontId="12" fillId="0" borderId="9" xfId="0" applyNumberFormat="1" applyFont="1" applyFill="1" applyBorder="1" applyAlignment="1">
      <alignment horizontal="center" vertical="center"/>
    </xf>
    <xf numFmtId="49" fontId="12" fillId="0" borderId="9" xfId="27" applyNumberFormat="1" applyFont="1" applyFill="1" applyBorder="1" applyAlignment="1">
      <alignment horizontal="left" vertical="center" wrapText="1"/>
      <protection/>
    </xf>
    <xf numFmtId="179" fontId="12" fillId="0" borderId="9"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176" fontId="12" fillId="0" borderId="9" xfId="0" applyNumberFormat="1" applyFont="1" applyFill="1" applyBorder="1" applyAlignment="1">
      <alignment horizontal="center" vertical="center"/>
    </xf>
    <xf numFmtId="57" fontId="12" fillId="0" borderId="9" xfId="0" applyNumberFormat="1" applyFont="1" applyFill="1" applyBorder="1" applyAlignment="1" applyProtection="1">
      <alignment horizontal="center" vertical="center"/>
      <protection/>
    </xf>
    <xf numFmtId="0" fontId="12" fillId="0" borderId="9"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13" fillId="0" borderId="0" xfId="0"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176" fontId="10" fillId="0" borderId="13"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178" fontId="4" fillId="0" borderId="11"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178" fontId="12"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178"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178" fontId="12" fillId="0" borderId="9" xfId="0" applyNumberFormat="1" applyFont="1" applyFill="1" applyBorder="1" applyAlignment="1" applyProtection="1">
      <alignment horizontal="center" vertical="center" wrapText="1"/>
      <protection/>
    </xf>
    <xf numFmtId="176" fontId="12" fillId="0" borderId="9" xfId="0" applyNumberFormat="1" applyFont="1" applyFill="1" applyBorder="1" applyAlignment="1" applyProtection="1">
      <alignment horizontal="center" vertical="center" wrapText="1"/>
      <protection/>
    </xf>
    <xf numFmtId="176" fontId="12"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lignment horizontal="center" vertical="center" wrapText="1"/>
    </xf>
    <xf numFmtId="176" fontId="4" fillId="0" borderId="11" xfId="0" applyNumberFormat="1" applyFont="1" applyFill="1" applyBorder="1" applyAlignment="1">
      <alignment horizontal="left" vertical="center" wrapText="1"/>
    </xf>
    <xf numFmtId="0" fontId="13" fillId="0" borderId="0" xfId="0" applyNumberFormat="1" applyFont="1" applyFill="1" applyBorder="1" applyAlignment="1">
      <alignment horizontal="center" vertical="center"/>
    </xf>
    <xf numFmtId="177" fontId="12" fillId="0" borderId="9" xfId="65" applyNumberFormat="1" applyFont="1" applyFill="1" applyBorder="1" applyAlignment="1">
      <alignment horizontal="center" vertical="center" wrapText="1"/>
      <protection/>
    </xf>
    <xf numFmtId="177" fontId="12" fillId="0" borderId="10" xfId="0" applyNumberFormat="1" applyFont="1" applyFill="1" applyBorder="1" applyAlignment="1">
      <alignment horizontal="left" vertical="center" wrapText="1"/>
    </xf>
    <xf numFmtId="0" fontId="12" fillId="0" borderId="14" xfId="0" applyNumberFormat="1" applyFont="1" applyFill="1" applyBorder="1" applyAlignment="1">
      <alignment horizontal="center" vertical="center" wrapText="1"/>
    </xf>
    <xf numFmtId="0" fontId="12" fillId="0" borderId="14" xfId="0" applyNumberFormat="1" applyFont="1" applyFill="1" applyBorder="1" applyAlignment="1">
      <alignment horizontal="left" vertical="center" wrapText="1"/>
    </xf>
    <xf numFmtId="178" fontId="12" fillId="0" borderId="14" xfId="0" applyNumberFormat="1"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177" fontId="4" fillId="0" borderId="11" xfId="0" applyNumberFormat="1" applyFont="1" applyFill="1" applyBorder="1" applyAlignment="1">
      <alignment horizontal="left" vertical="center" wrapText="1"/>
    </xf>
    <xf numFmtId="176" fontId="12" fillId="0" borderId="14" xfId="0" applyNumberFormat="1" applyFont="1" applyFill="1" applyBorder="1" applyAlignment="1">
      <alignment horizontal="left" vertical="center" wrapText="1"/>
    </xf>
    <xf numFmtId="177" fontId="12" fillId="0" borderId="14"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65" applyFont="1" applyFill="1" applyBorder="1" applyAlignment="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好3汇总表" xfId="27"/>
    <cellStyle name="常规 10 2 2 3 2"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四川省2011年重点项目建议计划表-新开工"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82</xdr:row>
      <xdr:rowOff>0</xdr:rowOff>
    </xdr:from>
    <xdr:ext cx="95250" cy="990600"/>
    <xdr:sp fLocksText="0">
      <xdr:nvSpPr>
        <xdr:cNvPr id="1" name="TextBox 10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 name="TextBox 10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 name="TextBox 10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 name="TextBox 10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 name="TextBox 10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 name="TextBox 10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 name="TextBox 10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 name="TextBox 10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 name="TextBox 10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 name="TextBox 10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 name="TextBox 10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 name="TextBox 10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 name="TextBox 10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 name="TextBox 10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 name="TextBox 10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 name="TextBox 10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 name="TextBox 10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 name="TextBox 10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 name="TextBox 10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 name="TextBox 10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 name="TextBox 10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 name="TextBox 10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 name="TextBox 10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 name="TextBox 10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 name="TextBox 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 name="TextBox 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 name="TextBox 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 name="TextBox 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 name="TextBox 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 name="TextBox 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 name="TextBox 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 name="TextBox 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 name="TextBox 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 name="TextBox 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 name="TextBox 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 name="TextBox 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 name="TextBox 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 name="TextBox 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9" name="TextBox 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0" name="TextBox 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1" name="TextBox 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2" name="TextBox 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3" name="TextBox 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4" name="TextBox 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5" name="TextBox 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6" name="TextBox 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7" name="TextBox 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8" name="TextBox 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9" name="TextBox 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0" name="TextBox 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1" name="TextBox 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2" name="TextBox 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3" name="TextBox 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4" name="TextBox 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5" name="TextBox 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6" name="TextBox 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7" name="TextBox 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8" name="TextBox 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9" name="TextBox 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0" name="TextBox 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1" name="TextBox 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2" name="TextBox 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3" name="TextBox 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4" name="TextBox 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5" name="TextBox 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6" name="TextBox 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7" name="TextBox 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8" name="TextBox 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9" name="TextBox 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0" name="TextBox 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1" name="TextBox 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2" name="TextBox 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3" name="TextBox 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4" name="TextBox 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5" name="TextBox 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6" name="TextBox 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7" name="TextBox 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8" name="TextBox 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9" name="TextBox 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0" name="TextBox 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1" name="TextBox 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2" name="TextBox 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3" name="TextBox 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4" name="TextBox 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5" name="TextBox 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6" name="TextBox 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7" name="TextBox 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8" name="TextBox 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9" name="TextBox 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0" name="TextBox 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1" name="TextBox 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2" name="TextBox 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3" name="TextBox 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4" name="TextBox 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5" name="TextBox 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6" name="TextBox 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7" name="TextBox 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8" name="TextBox 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9" name="TextBox 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0" name="TextBox 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1" name="TextBox 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2" name="TextBox 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3" name="TextBox 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4" name="TextBox 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5" name="TextBox 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6" name="TextBox 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7" name="TextBox 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8" name="TextBox 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9" name="TextBox 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0" name="TextBox 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1" name="TextBox 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2" name="TextBox 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3" name="TextBox 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4" name="TextBox 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5" name="TextBox 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6" name="TextBox 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7" name="TextBox 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8" name="TextBox 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9" name="TextBox 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0" name="TextBox 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1" name="TextBox 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2" name="TextBox 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3" name="TextBox 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4" name="TextBox 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5" name="TextBox 1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6" name="TextBox 1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7" name="TextBox 1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8" name="TextBox 1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9" name="TextBox 1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0" name="TextBox 1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1" name="TextBox 1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2" name="TextBox 1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3" name="TextBox 1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4" name="TextBox 1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5" name="TextBox 1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6" name="TextBox 1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7" name="TextBox 1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8" name="TextBox 1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9" name="TextBox 1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0" name="TextBox 1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1" name="TextBox 1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2" name="TextBox 1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3" name="TextBox 1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4" name="TextBox 1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5" name="TextBox 1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6" name="TextBox 1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7" name="TextBox 1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8" name="TextBox 1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9" name="TextBox 1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0" name="TextBox 1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1" name="TextBox 1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2" name="TextBox 1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3" name="TextBox 1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4" name="TextBox 1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5" name="TextBox 1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6" name="TextBox 1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7" name="TextBox 1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8" name="TextBox 1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9" name="TextBox 1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0" name="TextBox 1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1" name="TextBox 1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2" name="TextBox 1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3" name="TextBox 1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4" name="TextBox 1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5" name="TextBox 1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6" name="TextBox 1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7" name="TextBox 1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8" name="TextBox 1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9" name="TextBox 1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0" name="TextBox 1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1" name="TextBox 1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2" name="TextBox 1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3" name="TextBox 1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4" name="TextBox 1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5" name="TextBox 1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6" name="TextBox 1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7" name="TextBox 1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8" name="TextBox 1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9" name="TextBox 1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0" name="TextBox 1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1" name="TextBox 1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2" name="TextBox 1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3" name="TextBox 1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4" name="TextBox 1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5" name="TextBox 1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6" name="TextBox 1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7" name="TextBox 1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8" name="TextBox 1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9" name="TextBox 1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0" name="TextBox 1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1" name="TextBox 1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2" name="TextBox 1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3" name="TextBox 1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4" name="TextBox 1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5" name="TextBox 1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6" name="TextBox 1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7" name="TextBox 1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8" name="TextBox 1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9" name="TextBox 1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0" name="TextBox 1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1" name="TextBox 1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2" name="TextBox 1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3" name="TextBox 1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4" name="TextBox 1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5" name="TextBox 1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6" name="TextBox 1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7" name="TextBox 1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8" name="TextBox 1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9" name="TextBox 1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0" name="TextBox 1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1" name="TextBox 1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2" name="TextBox 1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3" name="TextBox 1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4" name="TextBox 1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5" name="TextBox 1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6" name="TextBox 1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7" name="TextBox 1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8" name="TextBox 1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9" name="TextBox 1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0" name="TextBox 1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1" name="TextBox 1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2" name="TextBox 1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3" name="TextBox 1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4" name="TextBox 1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5" name="TextBox 2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6" name="TextBox 2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7" name="TextBox 2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8" name="TextBox 2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9" name="TextBox 2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0" name="TextBox 2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1" name="TextBox 2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2" name="TextBox 2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3" name="TextBox 2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4" name="TextBox 2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5" name="TextBox 2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6" name="TextBox 2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7" name="TextBox 2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8" name="TextBox 2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9" name="TextBox 2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0" name="TextBox 2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1" name="TextBox 2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2" name="TextBox 2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3" name="TextBox 2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4" name="TextBox 2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5" name="TextBox 2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6" name="TextBox 2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7" name="TextBox 2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8" name="TextBox 2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9" name="TextBox 2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0" name="TextBox 2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1" name="TextBox 2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2" name="TextBox 2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3" name="TextBox 2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4" name="TextBox 2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5" name="TextBox 2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6" name="TextBox 2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7" name="TextBox 2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8" name="TextBox 2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9" name="TextBox 2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0" name="TextBox 2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1" name="TextBox 2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2" name="TextBox 2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3" name="TextBox 2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4" name="TextBox 2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5" name="TextBox 2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6" name="TextBox 2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7" name="TextBox 2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8" name="TextBox 2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9" name="TextBox 2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0" name="TextBox 2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1" name="TextBox 2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2" name="TextBox 2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3" name="TextBox 2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4" name="TextBox 2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5" name="TextBox 2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6" name="TextBox 2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7" name="TextBox 2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8" name="TextBox 2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9" name="TextBox 2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0" name="TextBox 2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1" name="TextBox 2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2" name="TextBox 2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3" name="TextBox 2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4" name="TextBox 2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5" name="TextBox 2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6" name="TextBox 2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7" name="TextBox 2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8" name="TextBox 2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9" name="TextBox 2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0" name="TextBox 2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1" name="TextBox 2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2" name="TextBox 2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3" name="TextBox 2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4" name="TextBox 2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5" name="TextBox 2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6" name="TextBox 2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7" name="TextBox 2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8" name="TextBox 2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9" name="TextBox 2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0" name="TextBox 2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1" name="TextBox 2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2" name="TextBox 2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3" name="TextBox 2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4" name="TextBox 2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5" name="TextBox 2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6" name="TextBox 2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7" name="TextBox 2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8" name="TextBox 2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9" name="TextBox 2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0" name="TextBox 2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1" name="TextBox 2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2" name="TextBox 2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3" name="TextBox 2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4" name="TextBox 2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5" name="TextBox 2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6" name="TextBox 2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7" name="TextBox 2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8" name="TextBox 2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9" name="TextBox 2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0" name="TextBox 2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1" name="TextBox 2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2" name="TextBox 2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3" name="TextBox 2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4" name="TextBox 2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5" name="TextBox 3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6" name="TextBox 3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7" name="TextBox 3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8" name="TextBox 3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9" name="TextBox 3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0" name="TextBox 3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1" name="TextBox 3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2" name="TextBox 3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3" name="TextBox 3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4" name="TextBox 3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5" name="TextBox 3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6" name="TextBox 3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7" name="TextBox 3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8" name="TextBox 3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9" name="TextBox 3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0" name="TextBox 3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1" name="TextBox 3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2" name="TextBox 3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3" name="TextBox 3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4" name="TextBox 3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5" name="TextBox 3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6" name="TextBox 3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7" name="TextBox 3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8" name="TextBox 3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9" name="TextBox 3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0" name="TextBox 3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1" name="TextBox 3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2" name="TextBox 3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3" name="TextBox 3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4" name="TextBox 3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5" name="TextBox 3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6" name="TextBox 3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7" name="TextBox 3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8" name="TextBox 3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9" name="TextBox 3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0" name="TextBox 3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1" name="TextBox 3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2" name="TextBox 3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3" name="TextBox 3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4" name="TextBox 3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5" name="TextBox 3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6" name="TextBox 3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7" name="TextBox 3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8" name="TextBox 3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9" name="TextBox 3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0" name="TextBox 3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1" name="TextBox 3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2" name="TextBox 3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3" name="TextBox 3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4" name="TextBox 3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5" name="TextBox 3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6" name="TextBox 3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7" name="TextBox 3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8" name="TextBox 3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9" name="TextBox 3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0" name="TextBox 3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1" name="TextBox 3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2" name="TextBox 3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3" name="TextBox 3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4" name="TextBox 3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5" name="TextBox 3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6" name="TextBox 3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7" name="TextBox 3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8" name="TextBox 3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9" name="TextBox 3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90" name="TextBox 3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91" name="TextBox 3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92" name="TextBox 3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93" name="TextBox 3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94" name="TextBox 3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95" name="TextBox 3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96" name="TextBox 3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397" name="TextBox 372"/>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398" name="TextBox 373"/>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399" name="TextBox 374"/>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00" name="TextBox 375"/>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01" name="TextBox 376"/>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02" name="TextBox 377"/>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03" name="TextBox 378"/>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04" name="TextBox 379"/>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05" name="TextBox 380"/>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06" name="TextBox 381"/>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07" name="TextBox 382"/>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08" name="TextBox 383"/>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09" name="TextBox 384"/>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10" name="TextBox 385"/>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11" name="TextBox 386"/>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12" name="TextBox 387"/>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13" name="TextBox 388"/>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14" name="TextBox 389"/>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15" name="TextBox 390"/>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16" name="TextBox 391"/>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17" name="TextBox 392"/>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18" name="TextBox 393"/>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19" name="TextBox 394"/>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20" name="TextBox 395"/>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21" name="TextBox 396"/>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22" name="TextBox 397"/>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23" name="TextBox 398"/>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24" name="TextBox 399"/>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25" name="TextBox 400"/>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26" name="TextBox 401"/>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27" name="TextBox 402"/>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28" name="TextBox 403"/>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29" name="TextBox 404"/>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30" name="TextBox 405"/>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31" name="TextBox 406"/>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32" name="TextBox 407"/>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33" name="TextBox 408"/>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34" name="TextBox 409"/>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35" name="TextBox 410"/>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36" name="TextBox 411"/>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37" name="TextBox 412"/>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38" name="TextBox 413"/>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39" name="TextBox 414"/>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40" name="TextBox 415"/>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41" name="TextBox 416"/>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42" name="TextBox 417"/>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43" name="TextBox 418"/>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44" name="TextBox 419"/>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45" name="TextBox 420"/>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46" name="TextBox 421"/>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47" name="TextBox 422"/>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48" name="TextBox 423"/>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49" name="TextBox 424"/>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50" name="TextBox 425"/>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51" name="TextBox 426"/>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09625"/>
    <xdr:sp fLocksText="0">
      <xdr:nvSpPr>
        <xdr:cNvPr id="452" name="TextBox 427"/>
        <xdr:cNvSpPr txBox="1">
          <a:spLocks noChangeArrowheads="1"/>
        </xdr:cNvSpPr>
      </xdr:nvSpPr>
      <xdr:spPr>
        <a:xfrm>
          <a:off x="4810125" y="90944700"/>
          <a:ext cx="104775"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53" name="TextBox 4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54" name="TextBox 4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55" name="TextBox 4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56" name="TextBox 4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57" name="TextBox 4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58" name="TextBox 4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59" name="TextBox 4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60" name="TextBox 4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61" name="TextBox 4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62" name="TextBox 4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63" name="TextBox 4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64" name="TextBox 4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65" name="TextBox 4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66" name="TextBox 4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67" name="TextBox 4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68" name="TextBox 4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69" name="TextBox 4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70" name="TextBox 4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71" name="TextBox 4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72" name="TextBox 4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73" name="TextBox 4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74" name="TextBox 4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75" name="TextBox 4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76" name="TextBox 4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77" name="TextBox 4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78" name="TextBox 4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79" name="TextBox 4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80" name="TextBox 4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81" name="TextBox 4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82" name="TextBox 4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83" name="TextBox 4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84" name="TextBox 4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85" name="TextBox 4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86" name="TextBox 4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87" name="TextBox 4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88" name="TextBox 4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89" name="TextBox 4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90" name="TextBox 4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91" name="TextBox 4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92" name="TextBox 4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93" name="TextBox 4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94" name="TextBox 4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95" name="TextBox 4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96" name="TextBox 4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97" name="TextBox 4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98" name="TextBox 4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499" name="TextBox 4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00" name="TextBox 4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01" name="TextBox 4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02" name="TextBox 4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03" name="TextBox 4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04" name="TextBox 4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05" name="TextBox 4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06" name="TextBox 4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07" name="TextBox 4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08" name="TextBox 4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09" name="TextBox 4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10" name="TextBox 4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11" name="TextBox 4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12" name="TextBox 4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13" name="TextBox 4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14" name="TextBox 4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15" name="TextBox 4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16" name="TextBox 4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17" name="TextBox 4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18" name="TextBox 4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19" name="TextBox 4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20" name="TextBox 4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21" name="TextBox 4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22" name="TextBox 4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23" name="TextBox 4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24" name="TextBox 4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25" name="TextBox 5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26" name="TextBox 5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27" name="TextBox 5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28" name="TextBox 5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29" name="TextBox 5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30" name="TextBox 5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31" name="TextBox 5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32" name="TextBox 5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33" name="TextBox 5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34" name="TextBox 5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35" name="TextBox 5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36" name="TextBox 5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37" name="TextBox 5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38" name="TextBox 5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39" name="TextBox 5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40" name="TextBox 5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41" name="TextBox 5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42" name="TextBox 5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43" name="TextBox 5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44" name="TextBox 5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45" name="TextBox 5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46" name="TextBox 5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47" name="TextBox 5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48" name="TextBox 5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49" name="TextBox 5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50" name="TextBox 5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51" name="TextBox 5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52" name="TextBox 5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53" name="TextBox 5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54" name="TextBox 5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55" name="TextBox 5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56" name="TextBox 5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57" name="TextBox 5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58" name="TextBox 5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59" name="TextBox 5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60" name="TextBox 5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61" name="TextBox 5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62" name="TextBox 5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63" name="TextBox 5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64" name="TextBox 5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65" name="TextBox 5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66" name="TextBox 5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67" name="TextBox 5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68" name="TextBox 5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69" name="TextBox 5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70" name="TextBox 5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71" name="TextBox 5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72" name="TextBox 5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73" name="TextBox 5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74" name="TextBox 5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75" name="TextBox 5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76" name="TextBox 5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77" name="TextBox 5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78" name="TextBox 5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79" name="TextBox 5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80" name="TextBox 5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81" name="TextBox 5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82" name="TextBox 5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83" name="TextBox 5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84" name="TextBox 5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85" name="TextBox 5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86" name="TextBox 5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87" name="TextBox 5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88" name="TextBox 5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89" name="TextBox 5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90" name="TextBox 5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91" name="TextBox 5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92" name="TextBox 5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93" name="TextBox 5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94" name="TextBox 5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95" name="TextBox 5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96" name="TextBox 5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97" name="TextBox 5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98" name="TextBox 5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599" name="TextBox 5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00" name="TextBox 5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01" name="TextBox 5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02" name="TextBox 5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03" name="TextBox 5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04" name="TextBox 5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05" name="TextBox 5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06" name="TextBox 5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07" name="TextBox 5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08" name="TextBox 5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09" name="TextBox 5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10" name="TextBox 5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11" name="TextBox 5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12" name="TextBox 5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13" name="TextBox 5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14" name="TextBox 5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15" name="TextBox 5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16" name="TextBox 5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17" name="TextBox 5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18" name="TextBox 5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19" name="TextBox 5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20" name="TextBox 5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21" name="TextBox 5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22" name="TextBox 5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23" name="TextBox 5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24" name="TextBox 5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25" name="TextBox 6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26" name="TextBox 6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27" name="TextBox 6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28" name="TextBox 6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29" name="TextBox 6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30" name="TextBox 6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31" name="TextBox 6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32" name="TextBox 6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33" name="TextBox 6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34" name="TextBox 6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35" name="TextBox 6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36" name="TextBox 6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37" name="TextBox 6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38" name="TextBox 6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39" name="TextBox 6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40" name="TextBox 6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41" name="TextBox 6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42" name="TextBox 6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43" name="TextBox 6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44" name="TextBox 6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45" name="TextBox 6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46" name="TextBox 6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47" name="TextBox 6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48" name="TextBox 6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49" name="TextBox 6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50" name="TextBox 6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51" name="TextBox 6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52" name="TextBox 6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53" name="TextBox 6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54" name="TextBox 6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55" name="TextBox 6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56" name="TextBox 6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57" name="TextBox 6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58" name="TextBox 6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59" name="TextBox 6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60" name="TextBox 6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61" name="TextBox 6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62" name="TextBox 6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63" name="TextBox 6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64" name="TextBox 6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65" name="TextBox 6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66" name="TextBox 6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67" name="TextBox 6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68" name="TextBox 6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69" name="TextBox 6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70" name="TextBox 6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71" name="TextBox 6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72" name="TextBox 6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73" name="TextBox 6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74" name="TextBox 6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75" name="TextBox 6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76" name="TextBox 6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77" name="TextBox 6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78" name="TextBox 6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79" name="TextBox 6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80" name="TextBox 6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81" name="TextBox 6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82" name="TextBox 6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83" name="TextBox 6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84" name="TextBox 6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85" name="TextBox 6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86" name="TextBox 6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87" name="TextBox 6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88" name="TextBox 6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89" name="TextBox 6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90" name="TextBox 6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91" name="TextBox 6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92" name="TextBox 6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93" name="TextBox 6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94" name="TextBox 6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95" name="TextBox 6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96" name="TextBox 6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97" name="TextBox 6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98" name="TextBox 6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699" name="TextBox 6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00" name="TextBox 6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01" name="TextBox 6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02" name="TextBox 6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03" name="TextBox 6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04" name="TextBox 6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05" name="TextBox 6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06" name="TextBox 6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07" name="TextBox 6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08" name="TextBox 6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09" name="TextBox 6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10" name="TextBox 6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11" name="TextBox 6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12" name="TextBox 6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13" name="TextBox 6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14" name="TextBox 6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15" name="TextBox 6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16" name="TextBox 6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17" name="TextBox 6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18" name="TextBox 6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19" name="TextBox 6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20" name="TextBox 6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21" name="TextBox 6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22" name="TextBox 6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23" name="TextBox 6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24" name="TextBox 6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25" name="TextBox 7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26" name="TextBox 7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27" name="TextBox 7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28" name="TextBox 7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29" name="TextBox 7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30" name="TextBox 7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31" name="TextBox 7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32" name="TextBox 7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33" name="TextBox 7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34" name="TextBox 7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35" name="TextBox 7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36" name="TextBox 7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37" name="TextBox 7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38" name="TextBox 7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39" name="TextBox 7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40" name="TextBox 7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41" name="TextBox 7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42" name="TextBox 7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43" name="TextBox 7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44" name="TextBox 7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45" name="TextBox 7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46" name="TextBox 7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47" name="TextBox 7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48" name="TextBox 7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49" name="TextBox 7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50" name="TextBox 7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51" name="TextBox 7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52" name="TextBox 7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53" name="TextBox 7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54" name="TextBox 7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55" name="TextBox 7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56" name="TextBox 7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57" name="TextBox 7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58" name="TextBox 7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59" name="TextBox 7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60" name="TextBox 7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61" name="TextBox 7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62" name="TextBox 7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63" name="TextBox 7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64" name="TextBox 7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65" name="TextBox 7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66" name="TextBox 7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67" name="TextBox 7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68" name="TextBox 7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69" name="TextBox 7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70" name="TextBox 7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71" name="TextBox 7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72" name="TextBox 7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73" name="TextBox 7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74" name="TextBox 7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75" name="TextBox 7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76" name="TextBox 7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77" name="TextBox 7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78" name="TextBox 7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79" name="TextBox 7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80" name="TextBox 7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81" name="TextBox 7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82" name="TextBox 7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83" name="TextBox 7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84" name="TextBox 7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85" name="TextBox 7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86" name="TextBox 7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87" name="TextBox 7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88" name="TextBox 7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89" name="TextBox 7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90" name="TextBox 7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91" name="TextBox 7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92" name="TextBox 7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93" name="TextBox 7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94" name="TextBox 7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95" name="TextBox 7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96" name="TextBox 7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97" name="TextBox 7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98" name="TextBox 7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799" name="TextBox 7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00" name="TextBox 7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01" name="TextBox 7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02" name="TextBox 7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03" name="TextBox 7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04" name="TextBox 7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05" name="TextBox 7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06" name="TextBox 7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07" name="TextBox 7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08" name="TextBox 7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09" name="TextBox 7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10" name="TextBox 7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11" name="TextBox 7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12" name="TextBox 7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13" name="TextBox 7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14" name="TextBox 7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15" name="TextBox 7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16" name="TextBox 7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17" name="TextBox 7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18" name="TextBox 7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19" name="TextBox 7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20" name="TextBox 7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21" name="TextBox 7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22" name="TextBox 7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23" name="TextBox 7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24" name="TextBox 7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25" name="TextBox 8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26" name="TextBox 8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27" name="TextBox 8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28" name="TextBox 8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29" name="TextBox 8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30" name="TextBox 8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31" name="TextBox 8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32" name="TextBox 8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33" name="TextBox 8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34" name="TextBox 8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35" name="TextBox 8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36" name="TextBox 8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37" name="TextBox 8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38" name="TextBox 8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39" name="TextBox 8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40" name="TextBox 8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41" name="TextBox 8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42" name="TextBox 8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43" name="TextBox 8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44" name="TextBox 8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45" name="TextBox 8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46" name="TextBox 8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47" name="TextBox 8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848" name="TextBox 8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49" name="TextBox 824"/>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50" name="TextBox 825"/>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51" name="TextBox 826"/>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52" name="TextBox 827"/>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53" name="TextBox 828"/>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54" name="TextBox 829"/>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55" name="TextBox 830"/>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56" name="TextBox 831"/>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57" name="TextBox 832"/>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58" name="TextBox 833"/>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59" name="TextBox 834"/>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60" name="TextBox 835"/>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61" name="TextBox 836"/>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62" name="TextBox 837"/>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63" name="TextBox 838"/>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64" name="TextBox 839"/>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65" name="TextBox 840"/>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66" name="TextBox 841"/>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67" name="TextBox 842"/>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68" name="TextBox 843"/>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69" name="TextBox 844"/>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70" name="TextBox 845"/>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71" name="TextBox 846"/>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72" name="TextBox 847"/>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73" name="TextBox 848"/>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74" name="TextBox 849"/>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75" name="TextBox 850"/>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76" name="TextBox 851"/>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77" name="TextBox 852"/>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78" name="TextBox 853"/>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79" name="TextBox 854"/>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80" name="TextBox 855"/>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81" name="TextBox 856"/>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82" name="TextBox 857"/>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83" name="TextBox 858"/>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84" name="TextBox 859"/>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85" name="TextBox 860"/>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86" name="TextBox 861"/>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87" name="TextBox 862"/>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88" name="TextBox 863"/>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89" name="TextBox 864"/>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90" name="TextBox 865"/>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91" name="TextBox 866"/>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92" name="TextBox 867"/>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93" name="TextBox 868"/>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94" name="TextBox 869"/>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95" name="TextBox 870"/>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96" name="TextBox 871"/>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97" name="TextBox 872"/>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98" name="TextBox 873"/>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899" name="TextBox 874"/>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900" name="TextBox 875"/>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901" name="TextBox 876"/>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902" name="TextBox 877"/>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903" name="TextBox 878"/>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09625"/>
    <xdr:sp fLocksText="0">
      <xdr:nvSpPr>
        <xdr:cNvPr id="904" name="TextBox 879"/>
        <xdr:cNvSpPr txBox="1">
          <a:spLocks noChangeArrowheads="1"/>
        </xdr:cNvSpPr>
      </xdr:nvSpPr>
      <xdr:spPr>
        <a:xfrm>
          <a:off x="4810125" y="90944700"/>
          <a:ext cx="952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05" name="TextBox 8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06" name="TextBox 8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07" name="TextBox 8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08" name="TextBox 8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09" name="TextBox 8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10" name="TextBox 8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11" name="TextBox 8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12" name="TextBox 8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13" name="TextBox 8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14" name="TextBox 8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15" name="TextBox 8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16" name="TextBox 8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17" name="TextBox 8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18" name="TextBox 8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19" name="TextBox 8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20" name="TextBox 8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21" name="TextBox 8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22" name="TextBox 8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23" name="TextBox 8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24" name="TextBox 8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25" name="TextBox 9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26" name="TextBox 9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27" name="TextBox 9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28" name="TextBox 9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29" name="TextBox 9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30" name="TextBox 9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31" name="TextBox 9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32" name="TextBox 9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33" name="TextBox 9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34" name="TextBox 9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35" name="TextBox 9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36" name="TextBox 9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37" name="TextBox 9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38" name="TextBox 9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39" name="TextBox 9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40" name="TextBox 9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41" name="TextBox 9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42" name="TextBox 9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43" name="TextBox 9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44" name="TextBox 9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45" name="TextBox 9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46" name="TextBox 9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47" name="TextBox 9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48" name="TextBox 9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49" name="TextBox 9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50" name="TextBox 9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51" name="TextBox 9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52" name="TextBox 9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53" name="TextBox 9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54" name="TextBox 9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55" name="TextBox 9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56" name="TextBox 9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57" name="TextBox 9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58" name="TextBox 9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59" name="TextBox 9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60" name="TextBox 9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61" name="TextBox 9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62" name="TextBox 9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63" name="TextBox 9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64" name="TextBox 9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65" name="TextBox 9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66" name="TextBox 9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67" name="TextBox 9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68" name="TextBox 9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69" name="TextBox 9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70" name="TextBox 9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71" name="TextBox 9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72" name="TextBox 9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73" name="TextBox 9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74" name="TextBox 9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75" name="TextBox 9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76" name="TextBox 9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77" name="TextBox 9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78" name="TextBox 9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79" name="TextBox 9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80" name="TextBox 9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81" name="TextBox 9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82" name="TextBox 9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83" name="TextBox 9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84" name="TextBox 9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85" name="TextBox 9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86" name="TextBox 9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87" name="TextBox 9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88" name="TextBox 9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89" name="TextBox 9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90" name="TextBox 9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91" name="TextBox 9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92" name="TextBox 9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93" name="TextBox 9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94" name="TextBox 9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95" name="TextBox 9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96" name="TextBox 9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97" name="TextBox 9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98" name="TextBox 9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999" name="TextBox 9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00" name="TextBox 9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01" name="TextBox 9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02" name="TextBox 9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03" name="TextBox 9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04" name="TextBox 9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05" name="TextBox 9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06" name="TextBox 9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07" name="TextBox 9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08" name="TextBox 9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09" name="TextBox 9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10" name="TextBox 9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11" name="TextBox 9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12" name="TextBox 9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13" name="TextBox 9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14" name="TextBox 9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15" name="TextBox 9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16" name="TextBox 9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17" name="TextBox 9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18" name="TextBox 9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19" name="TextBox 9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20" name="TextBox 9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21" name="TextBox 9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22" name="TextBox 9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23" name="TextBox 9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24" name="TextBox 9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25" name="TextBox 10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26" name="TextBox 10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27" name="TextBox 10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28" name="TextBox 10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29" name="TextBox 10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30" name="TextBox 10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31" name="TextBox 10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32" name="TextBox 10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33" name="TextBox 10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34" name="TextBox 10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35" name="TextBox 10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36" name="TextBox 10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37" name="TextBox 10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38" name="TextBox 10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39" name="TextBox 10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40" name="TextBox 10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41" name="TextBox 10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42" name="TextBox 10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43" name="TextBox 10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44" name="TextBox 10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45" name="TextBox 10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46" name="TextBox 10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47" name="TextBox 10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48" name="TextBox 10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49" name="TextBox 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50" name="TextBox 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51" name="TextBox 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52" name="TextBox 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53" name="TextBox 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54" name="TextBox 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55" name="TextBox 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56" name="TextBox 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57" name="TextBox 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58" name="TextBox 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59" name="TextBox 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60" name="TextBox 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61" name="TextBox 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62" name="TextBox 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63" name="TextBox 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64" name="TextBox 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65" name="TextBox 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66" name="TextBox 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67" name="TextBox 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68" name="TextBox 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69" name="TextBox 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70" name="TextBox 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71" name="TextBox 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72" name="TextBox 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73" name="TextBox 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74" name="TextBox 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75" name="TextBox 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76" name="TextBox 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77" name="TextBox 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78" name="TextBox 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79" name="TextBox 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80" name="TextBox 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81" name="TextBox 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82" name="TextBox 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83" name="TextBox 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84" name="TextBox 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85" name="TextBox 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86" name="TextBox 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87" name="TextBox 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88" name="TextBox 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89" name="TextBox 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90" name="TextBox 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91" name="TextBox 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92" name="TextBox 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93" name="TextBox 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94" name="TextBox 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95" name="TextBox 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96" name="TextBox 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97" name="TextBox 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98" name="TextBox 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099" name="TextBox 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00" name="TextBox 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01" name="TextBox 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02" name="TextBox 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03" name="TextBox 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04" name="TextBox 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05" name="TextBox 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06" name="TextBox 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07" name="TextBox 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08" name="TextBox 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09" name="TextBox 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10" name="TextBox 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11" name="TextBox 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12" name="TextBox 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13" name="TextBox 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14" name="TextBox 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15" name="TextBox 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16" name="TextBox 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17" name="TextBox 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18" name="TextBox 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19" name="TextBox 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20" name="TextBox 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21" name="TextBox 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22" name="TextBox 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23" name="TextBox 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24" name="TextBox 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25" name="TextBox 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26" name="TextBox 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27" name="TextBox 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28" name="TextBox 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29" name="TextBox 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30" name="TextBox 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31" name="TextBox 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32" name="TextBox 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33" name="TextBox 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34" name="TextBox 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35" name="TextBox 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36" name="TextBox 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37" name="TextBox 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38" name="TextBox 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39" name="TextBox 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40" name="TextBox 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41" name="TextBox 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42" name="TextBox 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43" name="TextBox 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44" name="TextBox 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45" name="TextBox 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46" name="TextBox 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47" name="TextBox 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48" name="TextBox 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49" name="TextBox 1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50" name="TextBox 1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51" name="TextBox 1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52" name="TextBox 1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53" name="TextBox 1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54" name="TextBox 1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55" name="TextBox 1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56" name="TextBox 1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57" name="TextBox 1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58" name="TextBox 1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59" name="TextBox 1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60" name="TextBox 1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61" name="TextBox 1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62" name="TextBox 1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63" name="TextBox 1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64" name="TextBox 1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65" name="TextBox 1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66" name="TextBox 1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67" name="TextBox 1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68" name="TextBox 1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69" name="TextBox 1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70" name="TextBox 1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71" name="TextBox 1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72" name="TextBox 1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73" name="TextBox 1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74" name="TextBox 1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75" name="TextBox 1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76" name="TextBox 1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77" name="TextBox 1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78" name="TextBox 1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79" name="TextBox 1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80" name="TextBox 1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81" name="TextBox 1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82" name="TextBox 1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83" name="TextBox 1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84" name="TextBox 1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85" name="TextBox 1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86" name="TextBox 1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87" name="TextBox 1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88" name="TextBox 1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89" name="TextBox 1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90" name="TextBox 1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91" name="TextBox 1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92" name="TextBox 1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93" name="TextBox 1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94" name="TextBox 1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95" name="TextBox 1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96" name="TextBox 1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97" name="TextBox 1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98" name="TextBox 1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199" name="TextBox 1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00" name="TextBox 1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01" name="TextBox 1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02" name="TextBox 1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03" name="TextBox 1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04" name="TextBox 1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05" name="TextBox 1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06" name="TextBox 1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07" name="TextBox 1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08" name="TextBox 1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09" name="TextBox 1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10" name="TextBox 1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11" name="TextBox 1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12" name="TextBox 1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13" name="TextBox 1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14" name="TextBox 1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15" name="TextBox 1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16" name="TextBox 1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17" name="TextBox 1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18" name="TextBox 1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19" name="TextBox 1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20" name="TextBox 1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21" name="TextBox 1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22" name="TextBox 1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23" name="TextBox 1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24" name="TextBox 1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25" name="TextBox 1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26" name="TextBox 1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27" name="TextBox 1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28" name="TextBox 1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29" name="TextBox 1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30" name="TextBox 1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31" name="TextBox 1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32" name="TextBox 1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33" name="TextBox 1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34" name="TextBox 1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35" name="TextBox 1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36" name="TextBox 1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37" name="TextBox 1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38" name="TextBox 1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39" name="TextBox 1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40" name="TextBox 1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41" name="TextBox 1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42" name="TextBox 1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43" name="TextBox 1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44" name="TextBox 1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45" name="TextBox 1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46" name="TextBox 1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47" name="TextBox 1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48" name="TextBox 1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49" name="TextBox 2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50" name="TextBox 2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51" name="TextBox 2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52" name="TextBox 2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53" name="TextBox 2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54" name="TextBox 2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55" name="TextBox 2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56" name="TextBox 2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57" name="TextBox 2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58" name="TextBox 2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59" name="TextBox 2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60" name="TextBox 2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61" name="TextBox 2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62" name="TextBox 2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63" name="TextBox 2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64" name="TextBox 2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65" name="TextBox 2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66" name="TextBox 2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67" name="TextBox 2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68" name="TextBox 2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69" name="TextBox 2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70" name="TextBox 2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71" name="TextBox 2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72" name="TextBox 2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73" name="TextBox 2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74" name="TextBox 2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75" name="TextBox 2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76" name="TextBox 2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77" name="TextBox 2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78" name="TextBox 2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79" name="TextBox 2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80" name="TextBox 2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81" name="TextBox 2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82" name="TextBox 2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83" name="TextBox 2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84" name="TextBox 2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85" name="TextBox 2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86" name="TextBox 2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87" name="TextBox 2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88" name="TextBox 2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89" name="TextBox 2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90" name="TextBox 2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91" name="TextBox 2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92" name="TextBox 2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93" name="TextBox 2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94" name="TextBox 2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95" name="TextBox 2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96" name="TextBox 2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97" name="TextBox 2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98" name="TextBox 2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299" name="TextBox 2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00" name="TextBox 2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01" name="TextBox 2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02" name="TextBox 2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03" name="TextBox 2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04" name="TextBox 2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05" name="TextBox 2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06" name="TextBox 2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07" name="TextBox 2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08" name="TextBox 2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09" name="TextBox 2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10" name="TextBox 2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11" name="TextBox 2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12" name="TextBox 2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13" name="TextBox 2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14" name="TextBox 2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15" name="TextBox 2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16" name="TextBox 2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17" name="TextBox 2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18" name="TextBox 2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19" name="TextBox 2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20" name="TextBox 2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21" name="TextBox 2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22" name="TextBox 2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23" name="TextBox 2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24" name="TextBox 2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25" name="TextBox 2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26" name="TextBox 2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27" name="TextBox 2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28" name="TextBox 2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29" name="TextBox 2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30" name="TextBox 2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31" name="TextBox 2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32" name="TextBox 2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33" name="TextBox 2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34" name="TextBox 2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35" name="TextBox 2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36" name="TextBox 2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37" name="TextBox 2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38" name="TextBox 2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39" name="TextBox 2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40" name="TextBox 2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41" name="TextBox 2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42" name="TextBox 2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43" name="TextBox 2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44" name="TextBox 2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45" name="TextBox 2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46" name="TextBox 2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47" name="TextBox 2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48" name="TextBox 2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49" name="TextBox 3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50" name="TextBox 3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51" name="TextBox 3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52" name="TextBox 3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53" name="TextBox 3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54" name="TextBox 3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55" name="TextBox 3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56" name="TextBox 3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57" name="TextBox 3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58" name="TextBox 3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59" name="TextBox 3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60" name="TextBox 3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61" name="TextBox 3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62" name="TextBox 3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63" name="TextBox 3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64" name="TextBox 3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65" name="TextBox 3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66" name="TextBox 3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67" name="TextBox 3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68" name="TextBox 3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69" name="TextBox 3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70" name="TextBox 3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71" name="TextBox 3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72" name="TextBox 3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73" name="TextBox 3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74" name="TextBox 3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75" name="TextBox 3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76" name="TextBox 3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77" name="TextBox 3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78" name="TextBox 3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79" name="TextBox 3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80" name="TextBox 3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81" name="TextBox 3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82" name="TextBox 3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83" name="TextBox 3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84" name="TextBox 3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85" name="TextBox 3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86" name="TextBox 3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87" name="TextBox 3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88" name="TextBox 3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89" name="TextBox 3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90" name="TextBox 3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91" name="TextBox 3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92" name="TextBox 3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93" name="TextBox 3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94" name="TextBox 3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95" name="TextBox 3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96" name="TextBox 3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97" name="TextBox 3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98" name="TextBox 3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399" name="TextBox 3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00" name="TextBox 3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01" name="TextBox 3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02" name="TextBox 3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03" name="TextBox 3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04" name="TextBox 3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05" name="TextBox 3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06" name="TextBox 3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07" name="TextBox 3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08" name="TextBox 3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09" name="TextBox 3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10" name="TextBox 3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11" name="TextBox 3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12" name="TextBox 3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13" name="TextBox 3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14" name="TextBox 3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15" name="TextBox 3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16" name="TextBox 3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17" name="TextBox 3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18" name="TextBox 3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19" name="TextBox 3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20" name="TextBox 3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21" name="TextBox 3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22" name="TextBox 3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23" name="TextBox 3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24" name="TextBox 3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25" name="TextBox 3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26" name="TextBox 3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27" name="TextBox 3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28" name="TextBox 3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29" name="TextBox 3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30" name="TextBox 3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31" name="TextBox 3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32" name="TextBox 3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33" name="TextBox 3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34" name="TextBox 3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35" name="TextBox 3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36" name="TextBox 3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37" name="TextBox 3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38" name="TextBox 3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39" name="TextBox 3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40" name="TextBox 3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41" name="TextBox 3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42" name="TextBox 3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43" name="TextBox 3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44" name="TextBox 3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45" name="TextBox 3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46" name="TextBox 3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47" name="TextBox 3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48" name="TextBox 3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49" name="TextBox 4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50" name="TextBox 4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51" name="TextBox 4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52" name="TextBox 4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53" name="TextBox 4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54" name="TextBox 4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55" name="TextBox 4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56" name="TextBox 4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57" name="TextBox 4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58" name="TextBox 4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59" name="TextBox 4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60" name="TextBox 4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61" name="TextBox 4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62" name="TextBox 4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63" name="TextBox 4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64" name="TextBox 4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65" name="TextBox 4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66" name="TextBox 4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67" name="TextBox 4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68" name="TextBox 4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69" name="TextBox 4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70" name="TextBox 4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71" name="TextBox 4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72" name="TextBox 4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73" name="TextBox 4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74" name="TextBox 4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75" name="TextBox 4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76" name="TextBox 4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77" name="TextBox 4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78" name="TextBox 4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79" name="TextBox 4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80" name="TextBox 4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81" name="TextBox 4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82" name="TextBox 4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83" name="TextBox 4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84" name="TextBox 4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85" name="TextBox 4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86" name="TextBox 4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87" name="TextBox 4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88" name="TextBox 4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89" name="TextBox 4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90" name="TextBox 4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91" name="TextBox 4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92" name="TextBox 4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93" name="TextBox 4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94" name="TextBox 4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95" name="TextBox 4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96" name="TextBox 4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97" name="TextBox 4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98" name="TextBox 4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499" name="TextBox 4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00" name="TextBox 4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01" name="TextBox 4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02" name="TextBox 4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03" name="TextBox 4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04" name="TextBox 4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05" name="TextBox 4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06" name="TextBox 4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07" name="TextBox 4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08" name="TextBox 4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09" name="TextBox 4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10" name="TextBox 4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11" name="TextBox 4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12" name="TextBox 4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13" name="TextBox 4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14" name="TextBox 4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15" name="TextBox 4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16" name="TextBox 4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17" name="TextBox 4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18" name="TextBox 4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19" name="TextBox 4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20" name="TextBox 4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21" name="TextBox 4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22" name="TextBox 4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23" name="TextBox 4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24" name="TextBox 4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25" name="TextBox 4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26" name="TextBox 4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27" name="TextBox 4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28" name="TextBox 4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29" name="TextBox 4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30" name="TextBox 4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31" name="TextBox 4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32" name="TextBox 4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33" name="TextBox 4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34" name="TextBox 4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35" name="TextBox 4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36" name="TextBox 4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37" name="TextBox 4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38" name="TextBox 4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39" name="TextBox 4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40" name="TextBox 4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41" name="TextBox 4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42" name="TextBox 4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43" name="TextBox 4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44" name="TextBox 4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45" name="TextBox 4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46" name="TextBox 4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47" name="TextBox 4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48" name="TextBox 4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49" name="TextBox 5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50" name="TextBox 5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51" name="TextBox 5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52" name="TextBox 5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53" name="TextBox 5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54" name="TextBox 5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55" name="TextBox 5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56" name="TextBox 5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57" name="TextBox 5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58" name="TextBox 5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59" name="TextBox 5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60" name="TextBox 5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61" name="TextBox 5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62" name="TextBox 5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63" name="TextBox 5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64" name="TextBox 5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65" name="TextBox 5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66" name="TextBox 5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67" name="TextBox 5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68" name="TextBox 5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69" name="TextBox 5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70" name="TextBox 5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71" name="TextBox 5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72" name="TextBox 5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73" name="TextBox 5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74" name="TextBox 5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75" name="TextBox 5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76" name="TextBox 5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77" name="TextBox 5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78" name="TextBox 5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79" name="TextBox 5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80" name="TextBox 5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81" name="TextBox 5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82" name="TextBox 5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83" name="TextBox 5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84" name="TextBox 5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85" name="TextBox 5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86" name="TextBox 5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87" name="TextBox 5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88" name="TextBox 5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89" name="TextBox 5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90" name="TextBox 5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91" name="TextBox 5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92" name="TextBox 5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93" name="TextBox 5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94" name="TextBox 5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95" name="TextBox 5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96" name="TextBox 5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97" name="TextBox 5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98" name="TextBox 5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599" name="TextBox 5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00" name="TextBox 5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01" name="TextBox 5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02" name="TextBox 5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03" name="TextBox 5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04" name="TextBox 5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05" name="TextBox 5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06" name="TextBox 5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07" name="TextBox 5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08" name="TextBox 5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09" name="TextBox 5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10" name="TextBox 5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11" name="TextBox 5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12" name="TextBox 5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13" name="TextBox 5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14" name="TextBox 5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15" name="TextBox 5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16" name="TextBox 5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17" name="TextBox 5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18" name="TextBox 5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19" name="TextBox 5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20" name="TextBox 5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21" name="TextBox 5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22" name="TextBox 5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23" name="TextBox 5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24" name="TextBox 5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25" name="TextBox 5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26" name="TextBox 5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27" name="TextBox 5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28" name="TextBox 5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29" name="TextBox 5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30" name="TextBox 5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31" name="TextBox 5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32" name="TextBox 5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33" name="TextBox 5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34" name="TextBox 5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35" name="TextBox 5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36" name="TextBox 5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37" name="TextBox 5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38" name="TextBox 5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39" name="TextBox 5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40" name="TextBox 5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41" name="TextBox 5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42" name="TextBox 5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43" name="TextBox 5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44" name="TextBox 5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45" name="TextBox 5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46" name="TextBox 5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47" name="TextBox 5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48" name="TextBox 5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49" name="TextBox 6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50" name="TextBox 6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51" name="TextBox 6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52" name="TextBox 6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53" name="TextBox 6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54" name="TextBox 6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55" name="TextBox 6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56" name="TextBox 6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57" name="TextBox 6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58" name="TextBox 6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59" name="TextBox 6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60" name="TextBox 6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61" name="TextBox 6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62" name="TextBox 6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63" name="TextBox 6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64" name="TextBox 6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65" name="TextBox 6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66" name="TextBox 6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67" name="TextBox 6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68" name="TextBox 6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69" name="TextBox 6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70" name="TextBox 6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71" name="TextBox 6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72" name="TextBox 6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73" name="TextBox 6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74" name="TextBox 6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75" name="TextBox 6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76" name="TextBox 6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77" name="TextBox 6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78" name="TextBox 6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79" name="TextBox 6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80" name="TextBox 6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81" name="TextBox 6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82" name="TextBox 6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83" name="TextBox 6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84" name="TextBox 6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85" name="TextBox 6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86" name="TextBox 6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87" name="TextBox 6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88" name="TextBox 6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89" name="TextBox 6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90" name="TextBox 6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91" name="TextBox 6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92" name="TextBox 6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93" name="TextBox 6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94" name="TextBox 6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95" name="TextBox 6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696" name="TextBox 6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697" name="TextBox 64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698" name="TextBox 64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699" name="TextBox 65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00" name="TextBox 65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01" name="TextBox 65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02" name="TextBox 65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03" name="TextBox 65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04" name="TextBox 65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05" name="TextBox 65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06" name="TextBox 65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07" name="TextBox 65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08" name="TextBox 65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09" name="TextBox 66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10" name="TextBox 66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11" name="TextBox 66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12" name="TextBox 66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13" name="TextBox 66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14" name="TextBox 66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15" name="TextBox 66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16" name="TextBox 66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17" name="TextBox 66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18" name="TextBox 66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19" name="TextBox 67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20" name="TextBox 67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21" name="TextBox 67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22" name="TextBox 67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23" name="TextBox 67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24" name="TextBox 67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25" name="TextBox 67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26" name="TextBox 67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27" name="TextBox 67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28" name="TextBox 67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29" name="TextBox 68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30" name="TextBox 68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31" name="TextBox 68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32" name="TextBox 68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33" name="TextBox 68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34" name="TextBox 68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35" name="TextBox 68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36" name="TextBox 68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37" name="TextBox 68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38" name="TextBox 68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39" name="TextBox 69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40" name="TextBox 69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41" name="TextBox 69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42" name="TextBox 69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43" name="TextBox 69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44" name="TextBox 69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45" name="TextBox 69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46" name="TextBox 69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47" name="TextBox 69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48" name="TextBox 69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49" name="TextBox 70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50" name="TextBox 70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51" name="TextBox 70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1752" name="TextBox 70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53" name="TextBox 7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54" name="TextBox 7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55" name="TextBox 7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56" name="TextBox 7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57" name="TextBox 7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58" name="TextBox 7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59" name="TextBox 7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60" name="TextBox 7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61" name="TextBox 7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62" name="TextBox 7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63" name="TextBox 7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64" name="TextBox 7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65" name="TextBox 7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66" name="TextBox 7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67" name="TextBox 7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68" name="TextBox 7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69" name="TextBox 7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70" name="TextBox 7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71" name="TextBox 7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72" name="TextBox 7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73" name="TextBox 7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74" name="TextBox 7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75" name="TextBox 7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76" name="TextBox 7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77" name="TextBox 7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78" name="TextBox 7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79" name="TextBox 7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80" name="TextBox 7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81" name="TextBox 7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82" name="TextBox 7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83" name="TextBox 7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84" name="TextBox 7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85" name="TextBox 7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86" name="TextBox 7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87" name="TextBox 7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88" name="TextBox 7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89" name="TextBox 7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90" name="TextBox 7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91" name="TextBox 7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92" name="TextBox 7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93" name="TextBox 7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94" name="TextBox 7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95" name="TextBox 7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96" name="TextBox 7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97" name="TextBox 7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98" name="TextBox 7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799" name="TextBox 7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00" name="TextBox 7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01" name="TextBox 7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02" name="TextBox 7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03" name="TextBox 7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04" name="TextBox 7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05" name="TextBox 7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06" name="TextBox 7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07" name="TextBox 7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08" name="TextBox 7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09" name="TextBox 7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10" name="TextBox 7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11" name="TextBox 7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12" name="TextBox 7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13" name="TextBox 7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14" name="TextBox 7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15" name="TextBox 7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16" name="TextBox 7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17" name="TextBox 7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18" name="TextBox 7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19" name="TextBox 7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20" name="TextBox 7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21" name="TextBox 7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22" name="TextBox 7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23" name="TextBox 7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24" name="TextBox 7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25" name="TextBox 7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26" name="TextBox 7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27" name="TextBox 7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28" name="TextBox 7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29" name="TextBox 7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30" name="TextBox 7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31" name="TextBox 7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32" name="TextBox 7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33" name="TextBox 7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34" name="TextBox 7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35" name="TextBox 7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36" name="TextBox 7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37" name="TextBox 7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38" name="TextBox 7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39" name="TextBox 7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40" name="TextBox 7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41" name="TextBox 7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42" name="TextBox 7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43" name="TextBox 7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44" name="TextBox 7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45" name="TextBox 7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46" name="TextBox 7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47" name="TextBox 7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48" name="TextBox 7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49" name="TextBox 8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50" name="TextBox 8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51" name="TextBox 8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52" name="TextBox 8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53" name="TextBox 8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54" name="TextBox 8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55" name="TextBox 8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56" name="TextBox 8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57" name="TextBox 8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58" name="TextBox 8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59" name="TextBox 8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60" name="TextBox 8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61" name="TextBox 8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62" name="TextBox 8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63" name="TextBox 8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64" name="TextBox 8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65" name="TextBox 8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66" name="TextBox 8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67" name="TextBox 8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68" name="TextBox 8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69" name="TextBox 8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70" name="TextBox 8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71" name="TextBox 8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72" name="TextBox 8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73" name="TextBox 8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74" name="TextBox 8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75" name="TextBox 8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76" name="TextBox 8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77" name="TextBox 8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78" name="TextBox 8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79" name="TextBox 8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80" name="TextBox 8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81" name="TextBox 8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82" name="TextBox 8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83" name="TextBox 8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84" name="TextBox 8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85" name="TextBox 8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86" name="TextBox 8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87" name="TextBox 8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88" name="TextBox 8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89" name="TextBox 8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90" name="TextBox 8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91" name="TextBox 8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92" name="TextBox 8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93" name="TextBox 8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94" name="TextBox 8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95" name="TextBox 8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96" name="TextBox 8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97" name="TextBox 8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98" name="TextBox 8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899" name="TextBox 8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00" name="TextBox 8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01" name="TextBox 8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02" name="TextBox 8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03" name="TextBox 8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04" name="TextBox 8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05" name="TextBox 8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06" name="TextBox 8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07" name="TextBox 8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08" name="TextBox 8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09" name="TextBox 8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10" name="TextBox 8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11" name="TextBox 8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12" name="TextBox 8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13" name="TextBox 8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14" name="TextBox 8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15" name="TextBox 8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16" name="TextBox 8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17" name="TextBox 8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18" name="TextBox 8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19" name="TextBox 8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20" name="TextBox 8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21" name="TextBox 8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22" name="TextBox 8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23" name="TextBox 8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24" name="TextBox 8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25" name="TextBox 8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26" name="TextBox 8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27" name="TextBox 8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28" name="TextBox 8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29" name="TextBox 8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30" name="TextBox 8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31" name="TextBox 8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32" name="TextBox 8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33" name="TextBox 8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34" name="TextBox 8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35" name="TextBox 8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36" name="TextBox 8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37" name="TextBox 8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38" name="TextBox 8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39" name="TextBox 8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40" name="TextBox 8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41" name="TextBox 8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42" name="TextBox 8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43" name="TextBox 8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44" name="TextBox 8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45" name="TextBox 8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46" name="TextBox 8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47" name="TextBox 8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48" name="TextBox 8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49" name="TextBox 9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50" name="TextBox 9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51" name="TextBox 9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52" name="TextBox 9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53" name="TextBox 9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54" name="TextBox 9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55" name="TextBox 9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56" name="TextBox 9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57" name="TextBox 9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58" name="TextBox 9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59" name="TextBox 9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60" name="TextBox 9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61" name="TextBox 9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62" name="TextBox 9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63" name="TextBox 9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64" name="TextBox 9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65" name="TextBox 9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66" name="TextBox 9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67" name="TextBox 9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68" name="TextBox 9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69" name="TextBox 9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70" name="TextBox 9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71" name="TextBox 9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72" name="TextBox 9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73" name="TextBox 9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74" name="TextBox 9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75" name="TextBox 9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76" name="TextBox 9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77" name="TextBox 9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78" name="TextBox 9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79" name="TextBox 9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80" name="TextBox 9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81" name="TextBox 9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82" name="TextBox 9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83" name="TextBox 9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84" name="TextBox 9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85" name="TextBox 9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86" name="TextBox 9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87" name="TextBox 9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88" name="TextBox 9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89" name="TextBox 9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90" name="TextBox 9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91" name="TextBox 9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92" name="TextBox 9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93" name="TextBox 9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94" name="TextBox 9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95" name="TextBox 9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96" name="TextBox 9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97" name="TextBox 9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98" name="TextBox 9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1999" name="TextBox 9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00" name="TextBox 9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01" name="TextBox 9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02" name="TextBox 9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03" name="TextBox 9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04" name="TextBox 9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05" name="TextBox 9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06" name="TextBox 9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07" name="TextBox 9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08" name="TextBox 9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09" name="TextBox 9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10" name="TextBox 9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11" name="TextBox 9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12" name="TextBox 9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13" name="TextBox 9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14" name="TextBox 9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15" name="TextBox 9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16" name="TextBox 9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17" name="TextBox 9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18" name="TextBox 9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19" name="TextBox 9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20" name="TextBox 9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21" name="TextBox 9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22" name="TextBox 9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23" name="TextBox 9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24" name="TextBox 9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25" name="TextBox 9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26" name="TextBox 9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27" name="TextBox 9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28" name="TextBox 9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29" name="TextBox 9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30" name="TextBox 9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31" name="TextBox 9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32" name="TextBox 9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33" name="TextBox 9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34" name="TextBox 9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35" name="TextBox 9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36" name="TextBox 9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37" name="TextBox 9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38" name="TextBox 9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39" name="TextBox 9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40" name="TextBox 9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41" name="TextBox 9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42" name="TextBox 9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43" name="TextBox 9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44" name="TextBox 9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45" name="TextBox 9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46" name="TextBox 9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47" name="TextBox 9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48" name="TextBox 9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49" name="TextBox 10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50" name="TextBox 10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51" name="TextBox 10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52" name="TextBox 10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53" name="TextBox 10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54" name="TextBox 10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55" name="TextBox 10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56" name="TextBox 10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57" name="TextBox 10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58" name="TextBox 10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59" name="TextBox 10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60" name="TextBox 10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61" name="TextBox 10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62" name="TextBox 10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63" name="TextBox 10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64" name="TextBox 10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65" name="TextBox 10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66" name="TextBox 10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67" name="TextBox 10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68" name="TextBox 10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69" name="TextBox 10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70" name="TextBox 10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71" name="TextBox 10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72" name="TextBox 10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73" name="TextBox 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74" name="TextBox 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75" name="TextBox 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76" name="TextBox 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77" name="TextBox 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78" name="TextBox 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79" name="TextBox 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80" name="TextBox 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81" name="TextBox 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82" name="TextBox 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83" name="TextBox 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84" name="TextBox 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85" name="TextBox 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86" name="TextBox 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87" name="TextBox 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88" name="TextBox 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89" name="TextBox 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90" name="TextBox 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91" name="TextBox 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92" name="TextBox 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93" name="TextBox 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94" name="TextBox 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95" name="TextBox 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96" name="TextBox 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97" name="TextBox 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98" name="TextBox 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099" name="TextBox 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00" name="TextBox 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01" name="TextBox 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02" name="TextBox 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03" name="TextBox 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04" name="TextBox 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05" name="TextBox 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06" name="TextBox 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07" name="TextBox 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08" name="TextBox 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09" name="TextBox 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10" name="TextBox 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11" name="TextBox 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12" name="TextBox 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13" name="TextBox 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14" name="TextBox 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15" name="TextBox 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16" name="TextBox 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17" name="TextBox 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18" name="TextBox 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19" name="TextBox 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20" name="TextBox 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21" name="TextBox 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22" name="TextBox 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23" name="TextBox 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24" name="TextBox 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25" name="TextBox 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26" name="TextBox 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27" name="TextBox 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28" name="TextBox 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29" name="TextBox 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30" name="TextBox 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31" name="TextBox 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32" name="TextBox 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33" name="TextBox 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34" name="TextBox 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35" name="TextBox 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36" name="TextBox 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37" name="TextBox 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38" name="TextBox 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39" name="TextBox 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40" name="TextBox 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41" name="TextBox 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42" name="TextBox 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43" name="TextBox 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44" name="TextBox 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45" name="TextBox 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46" name="TextBox 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47" name="TextBox 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148" name="TextBox 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49" name="TextBox 7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50" name="TextBox 7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51" name="TextBox 7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52" name="TextBox 7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53" name="TextBox 8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54" name="TextBox 8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55" name="TextBox 8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56" name="TextBox 8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57" name="TextBox 8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58" name="TextBox 8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59" name="TextBox 8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60" name="TextBox 8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61" name="TextBox 8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62" name="TextBox 8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63" name="TextBox 9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64" name="TextBox 9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65" name="TextBox 9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66" name="TextBox 9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67" name="TextBox 9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68" name="TextBox 9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69" name="TextBox 9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70" name="TextBox 9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71" name="TextBox 9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72" name="TextBox 9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73" name="TextBox 10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74" name="TextBox 10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75" name="TextBox 10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76" name="TextBox 10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77" name="TextBox 10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78" name="TextBox 10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79" name="TextBox 10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80" name="TextBox 10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81" name="TextBox 10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82" name="TextBox 10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83" name="TextBox 11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84" name="TextBox 11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85" name="TextBox 11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86" name="TextBox 11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87" name="TextBox 11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88" name="TextBox 11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89" name="TextBox 11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90" name="TextBox 11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91" name="TextBox 11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92" name="TextBox 11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93" name="TextBox 12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94" name="TextBox 12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95" name="TextBox 12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96" name="TextBox 12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97" name="TextBox 12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98" name="TextBox 12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199" name="TextBox 12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200" name="TextBox 12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201" name="TextBox 12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202" name="TextBox 12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203" name="TextBox 13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2204" name="TextBox 13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05" name="TextBox 1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06" name="TextBox 1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07" name="TextBox 1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08" name="TextBox 1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09" name="TextBox 1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10" name="TextBox 1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11" name="TextBox 1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12" name="TextBox 1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13" name="TextBox 1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14" name="TextBox 1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15" name="TextBox 1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16" name="TextBox 1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17" name="TextBox 1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18" name="TextBox 1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19" name="TextBox 1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20" name="TextBox 1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21" name="TextBox 1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22" name="TextBox 1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23" name="TextBox 1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24" name="TextBox 1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25" name="TextBox 1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26" name="TextBox 1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27" name="TextBox 1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28" name="TextBox 1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29" name="TextBox 1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30" name="TextBox 1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31" name="TextBox 1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32" name="TextBox 1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33" name="TextBox 1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34" name="TextBox 1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35" name="TextBox 1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36" name="TextBox 1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37" name="TextBox 1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38" name="TextBox 1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39" name="TextBox 1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40" name="TextBox 1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41" name="TextBox 1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42" name="TextBox 1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43" name="TextBox 1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44" name="TextBox 1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45" name="TextBox 1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46" name="TextBox 1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47" name="TextBox 1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48" name="TextBox 1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49" name="TextBox 1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50" name="TextBox 1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51" name="TextBox 1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52" name="TextBox 1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53" name="TextBox 1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54" name="TextBox 1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55" name="TextBox 1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56" name="TextBox 1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57" name="TextBox 1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58" name="TextBox 1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59" name="TextBox 1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60" name="TextBox 1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61" name="TextBox 1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62" name="TextBox 1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63" name="TextBox 1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64" name="TextBox 1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65" name="TextBox 1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66" name="TextBox 1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67" name="TextBox 1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68" name="TextBox 1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69" name="TextBox 1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70" name="TextBox 1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71" name="TextBox 1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72" name="TextBox 1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73" name="TextBox 2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74" name="TextBox 2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75" name="TextBox 2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76" name="TextBox 2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77" name="TextBox 2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78" name="TextBox 2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79" name="TextBox 2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80" name="TextBox 2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81" name="TextBox 2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82" name="TextBox 2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83" name="TextBox 2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84" name="TextBox 2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85" name="TextBox 2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86" name="TextBox 2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87" name="TextBox 2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88" name="TextBox 2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89" name="TextBox 2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90" name="TextBox 2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91" name="TextBox 2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92" name="TextBox 2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93" name="TextBox 2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94" name="TextBox 2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95" name="TextBox 2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96" name="TextBox 2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97" name="TextBox 2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98" name="TextBox 2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299" name="TextBox 2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00" name="TextBox 2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01" name="TextBox 2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02" name="TextBox 2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03" name="TextBox 2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04" name="TextBox 2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05" name="TextBox 2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06" name="TextBox 2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07" name="TextBox 2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08" name="TextBox 2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09" name="TextBox 2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10" name="TextBox 2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11" name="TextBox 2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12" name="TextBox 2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13" name="TextBox 2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14" name="TextBox 2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15" name="TextBox 2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16" name="TextBox 2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17" name="TextBox 2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18" name="TextBox 2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19" name="TextBox 2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20" name="TextBox 2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21" name="TextBox 2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22" name="TextBox 2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23" name="TextBox 2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24" name="TextBox 2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25" name="TextBox 2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26" name="TextBox 2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27" name="TextBox 2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28" name="TextBox 2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29" name="TextBox 2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30" name="TextBox 2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31" name="TextBox 2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32" name="TextBox 2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33" name="TextBox 2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34" name="TextBox 2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35" name="TextBox 2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36" name="TextBox 2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37" name="TextBox 2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38" name="TextBox 2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39" name="TextBox 2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40" name="TextBox 2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41" name="TextBox 2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42" name="TextBox 2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43" name="TextBox 2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44" name="TextBox 2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45" name="TextBox 2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46" name="TextBox 2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47" name="TextBox 2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48" name="TextBox 2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49" name="TextBox 2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50" name="TextBox 2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51" name="TextBox 2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52" name="TextBox 2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53" name="TextBox 2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54" name="TextBox 2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55" name="TextBox 2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56" name="TextBox 2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57" name="TextBox 2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58" name="TextBox 2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59" name="TextBox 2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60" name="TextBox 2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61" name="TextBox 2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62" name="TextBox 2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63" name="TextBox 2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64" name="TextBox 2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65" name="TextBox 2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66" name="TextBox 2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67" name="TextBox 2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68" name="TextBox 2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69" name="TextBox 2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70" name="TextBox 2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71" name="TextBox 2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72" name="TextBox 2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73" name="TextBox 3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74" name="TextBox 3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75" name="TextBox 3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76" name="TextBox 3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77" name="TextBox 3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78" name="TextBox 3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79" name="TextBox 3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80" name="TextBox 3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81" name="TextBox 3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82" name="TextBox 3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83" name="TextBox 3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84" name="TextBox 3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85" name="TextBox 3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86" name="TextBox 3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87" name="TextBox 3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88" name="TextBox 3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89" name="TextBox 3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90" name="TextBox 3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91" name="TextBox 3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92" name="TextBox 3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93" name="TextBox 3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94" name="TextBox 3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95" name="TextBox 3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96" name="TextBox 3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97" name="TextBox 3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98" name="TextBox 3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399" name="TextBox 3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00" name="TextBox 3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01" name="TextBox 3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02" name="TextBox 3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03" name="TextBox 3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04" name="TextBox 3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05" name="TextBox 3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06" name="TextBox 3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07" name="TextBox 3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08" name="TextBox 3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09" name="TextBox 3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10" name="TextBox 3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11" name="TextBox 3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12" name="TextBox 3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13" name="TextBox 3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14" name="TextBox 3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15" name="TextBox 3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16" name="TextBox 3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17" name="TextBox 3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18" name="TextBox 3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19" name="TextBox 3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20" name="TextBox 3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21" name="TextBox 3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22" name="TextBox 3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23" name="TextBox 3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24" name="TextBox 3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25" name="TextBox 3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26" name="TextBox 3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27" name="TextBox 3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28" name="TextBox 3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29" name="TextBox 3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30" name="TextBox 3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31" name="TextBox 3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32" name="TextBox 3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33" name="TextBox 3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34" name="TextBox 3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35" name="TextBox 3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36" name="TextBox 3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37" name="TextBox 3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38" name="TextBox 3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39" name="TextBox 3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40" name="TextBox 3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41" name="TextBox 3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42" name="TextBox 3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43" name="TextBox 3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44" name="TextBox 3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45" name="TextBox 3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46" name="TextBox 3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47" name="TextBox 3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48" name="TextBox 3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49" name="TextBox 3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50" name="TextBox 3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51" name="TextBox 3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52" name="TextBox 3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53" name="TextBox 3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54" name="TextBox 3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55" name="TextBox 3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56" name="TextBox 3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57" name="TextBox 3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58" name="TextBox 3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59" name="TextBox 3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60" name="TextBox 3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61" name="TextBox 3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62" name="TextBox 3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63" name="TextBox 3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64" name="TextBox 3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65" name="TextBox 3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66" name="TextBox 3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67" name="TextBox 3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68" name="TextBox 3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69" name="TextBox 3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70" name="TextBox 3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71" name="TextBox 3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72" name="TextBox 3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73" name="TextBox 4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74" name="TextBox 4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75" name="TextBox 4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76" name="TextBox 4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77" name="TextBox 4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78" name="TextBox 4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79" name="TextBox 4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80" name="TextBox 4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81" name="TextBox 4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82" name="TextBox 4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83" name="TextBox 4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84" name="TextBox 4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85" name="TextBox 4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86" name="TextBox 4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87" name="TextBox 4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88" name="TextBox 4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89" name="TextBox 4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90" name="TextBox 4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91" name="TextBox 4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92" name="TextBox 4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93" name="TextBox 4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94" name="TextBox 4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95" name="TextBox 4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96" name="TextBox 4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97" name="TextBox 4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98" name="TextBox 4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499" name="TextBox 4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00" name="TextBox 4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01" name="TextBox 4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02" name="TextBox 4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03" name="TextBox 4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04" name="TextBox 4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05" name="TextBox 4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06" name="TextBox 4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07" name="TextBox 4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08" name="TextBox 4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09" name="TextBox 4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10" name="TextBox 4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11" name="TextBox 4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12" name="TextBox 4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13" name="TextBox 4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14" name="TextBox 4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15" name="TextBox 4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16" name="TextBox 4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17" name="TextBox 4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18" name="TextBox 4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19" name="TextBox 4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20" name="TextBox 4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21" name="TextBox 4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22" name="TextBox 4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23" name="TextBox 4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24" name="TextBox 4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25" name="TextBox 4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26" name="TextBox 4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27" name="TextBox 4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28" name="TextBox 4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29" name="TextBox 4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30" name="TextBox 4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31" name="TextBox 4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32" name="TextBox 4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33" name="TextBox 4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34" name="TextBox 4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35" name="TextBox 4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36" name="TextBox 4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37" name="TextBox 4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38" name="TextBox 4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39" name="TextBox 4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40" name="TextBox 4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41" name="TextBox 4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42" name="TextBox 4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43" name="TextBox 4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44" name="TextBox 4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45" name="TextBox 4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46" name="TextBox 4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47" name="TextBox 4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48" name="TextBox 4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49" name="TextBox 4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50" name="TextBox 4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51" name="TextBox 4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52" name="TextBox 4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53" name="TextBox 4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54" name="TextBox 4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55" name="TextBox 4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56" name="TextBox 4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57" name="TextBox 4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58" name="TextBox 4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59" name="TextBox 4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60" name="TextBox 4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61" name="TextBox 4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62" name="TextBox 4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63" name="TextBox 4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64" name="TextBox 4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65" name="TextBox 4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66" name="TextBox 4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67" name="TextBox 4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68" name="TextBox 4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69" name="TextBox 4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70" name="TextBox 4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71" name="TextBox 4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72" name="TextBox 4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73" name="TextBox 5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74" name="TextBox 5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75" name="TextBox 5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76" name="TextBox 5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77" name="TextBox 5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78" name="TextBox 5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79" name="TextBox 5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80" name="TextBox 5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81" name="TextBox 5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82" name="TextBox 5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83" name="TextBox 5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84" name="TextBox 5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85" name="TextBox 5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86" name="TextBox 5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87" name="TextBox 5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88" name="TextBox 5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89" name="TextBox 5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90" name="TextBox 5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91" name="TextBox 5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92" name="TextBox 5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93" name="TextBox 5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94" name="TextBox 5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95" name="TextBox 5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96" name="TextBox 5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97" name="TextBox 5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98" name="TextBox 5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599" name="TextBox 5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00" name="TextBox 5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01" name="TextBox 5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02" name="TextBox 5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03" name="TextBox 5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04" name="TextBox 5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05" name="TextBox 5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06" name="TextBox 5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07" name="TextBox 5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08" name="TextBox 5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09" name="TextBox 5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10" name="TextBox 5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11" name="TextBox 5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12" name="TextBox 5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13" name="TextBox 5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14" name="TextBox 5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15" name="TextBox 5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16" name="TextBox 5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17" name="TextBox 5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18" name="TextBox 5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19" name="TextBox 5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20" name="TextBox 5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21" name="TextBox 5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22" name="TextBox 5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23" name="TextBox 5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24" name="TextBox 5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25" name="TextBox 5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26" name="TextBox 5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27" name="TextBox 5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28" name="TextBox 5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29" name="TextBox 5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30" name="TextBox 5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31" name="TextBox 5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32" name="TextBox 5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33" name="TextBox 5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34" name="TextBox 5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35" name="TextBox 5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36" name="TextBox 5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37" name="TextBox 5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38" name="TextBox 5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39" name="TextBox 5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40" name="TextBox 5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41" name="TextBox 5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42" name="TextBox 5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43" name="TextBox 5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44" name="TextBox 5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45" name="TextBox 5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46" name="TextBox 5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47" name="TextBox 5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48" name="TextBox 5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49" name="TextBox 5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50" name="TextBox 5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51" name="TextBox 5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52" name="TextBox 5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53" name="TextBox 5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54" name="TextBox 5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55" name="TextBox 5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56" name="TextBox 5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57" name="TextBox 5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58" name="TextBox 5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59" name="TextBox 5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60" name="TextBox 5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61" name="TextBox 5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62" name="TextBox 5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63" name="TextBox 5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64" name="TextBox 5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65" name="TextBox 5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66" name="TextBox 5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67" name="TextBox 5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68" name="TextBox 5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69" name="TextBox 5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70" name="TextBox 5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71" name="TextBox 5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72" name="TextBox 5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73" name="TextBox 6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74" name="TextBox 6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75" name="TextBox 6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76" name="TextBox 6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77" name="TextBox 6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78" name="TextBox 6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79" name="TextBox 6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80" name="TextBox 6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81" name="TextBox 6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82" name="TextBox 6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83" name="TextBox 6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84" name="TextBox 6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85" name="TextBox 6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86" name="TextBox 6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87" name="TextBox 6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88" name="TextBox 6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89" name="TextBox 6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90" name="TextBox 6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91" name="TextBox 6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92" name="TextBox 6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93" name="TextBox 6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94" name="TextBox 6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95" name="TextBox 6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96" name="TextBox 6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97" name="TextBox 6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98" name="TextBox 6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699" name="TextBox 6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00" name="TextBox 6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01" name="TextBox 6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02" name="TextBox 6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03" name="TextBox 6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04" name="TextBox 6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05" name="TextBox 6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06" name="TextBox 6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07" name="TextBox 6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08" name="TextBox 6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09" name="TextBox 6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10" name="TextBox 6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11" name="TextBox 6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12" name="TextBox 6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13" name="TextBox 6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14" name="TextBox 6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15" name="TextBox 6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16" name="TextBox 6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17" name="TextBox 6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18" name="TextBox 6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19" name="TextBox 6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20" name="TextBox 6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21" name="TextBox 6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22" name="TextBox 6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23" name="TextBox 6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24" name="TextBox 6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25" name="TextBox 6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26" name="TextBox 6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27" name="TextBox 6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28" name="TextBox 6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29" name="TextBox 6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30" name="TextBox 6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31" name="TextBox 6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32" name="TextBox 6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33" name="TextBox 6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34" name="TextBox 6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35" name="TextBox 6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36" name="TextBox 6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37" name="TextBox 6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38" name="TextBox 6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39" name="TextBox 6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40" name="TextBox 6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41" name="TextBox 6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42" name="TextBox 6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43" name="TextBox 6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44" name="TextBox 6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45" name="TextBox 6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46" name="TextBox 6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47" name="TextBox 6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48" name="TextBox 6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49" name="TextBox 6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50" name="TextBox 6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51" name="TextBox 6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52" name="TextBox 6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53" name="TextBox 6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54" name="TextBox 6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55" name="TextBox 6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56" name="TextBox 6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57" name="TextBox 6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58" name="TextBox 6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59" name="TextBox 6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60" name="TextBox 6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61" name="TextBox 6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62" name="TextBox 6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63" name="TextBox 6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64" name="TextBox 6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65" name="TextBox 6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66" name="TextBox 6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67" name="TextBox 6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68" name="TextBox 6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69" name="TextBox 6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70" name="TextBox 6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71" name="TextBox 6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72" name="TextBox 6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73" name="TextBox 7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74" name="TextBox 7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75" name="TextBox 7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76" name="TextBox 7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77" name="TextBox 7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78" name="TextBox 7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79" name="TextBox 7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80" name="TextBox 7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81" name="TextBox 7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82" name="TextBox 7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83" name="TextBox 7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84" name="TextBox 7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85" name="TextBox 7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86" name="TextBox 7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87" name="TextBox 7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88" name="TextBox 7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89" name="TextBox 7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90" name="TextBox 7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91" name="TextBox 7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92" name="TextBox 7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93" name="TextBox 7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94" name="TextBox 7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95" name="TextBox 7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96" name="TextBox 7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97" name="TextBox 7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98" name="TextBox 7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799" name="TextBox 7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00" name="TextBox 7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01" name="TextBox 7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02" name="TextBox 7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03" name="TextBox 7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04" name="TextBox 7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05" name="TextBox 7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06" name="TextBox 7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07" name="TextBox 7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08" name="TextBox 7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09" name="TextBox 7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10" name="TextBox 7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11" name="TextBox 7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12" name="TextBox 7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13" name="TextBox 7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14" name="TextBox 7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15" name="TextBox 7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16" name="TextBox 7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17" name="TextBox 7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18" name="TextBox 7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19" name="TextBox 7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20" name="TextBox 7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21" name="TextBox 7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22" name="TextBox 7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23" name="TextBox 7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24" name="TextBox 7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25" name="TextBox 7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26" name="TextBox 7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27" name="TextBox 7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28" name="TextBox 7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29" name="TextBox 7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30" name="TextBox 7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31" name="TextBox 7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32" name="TextBox 7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33" name="TextBox 7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34" name="TextBox 7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35" name="TextBox 7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36" name="TextBox 7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37" name="TextBox 7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38" name="TextBox 7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39" name="TextBox 7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40" name="TextBox 7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41" name="TextBox 7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42" name="TextBox 7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43" name="TextBox 7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44" name="TextBox 7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45" name="TextBox 7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46" name="TextBox 7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47" name="TextBox 7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48" name="TextBox 7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49" name="TextBox 7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50" name="TextBox 7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51" name="TextBox 7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52" name="TextBox 7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53" name="TextBox 7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54" name="TextBox 7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55" name="TextBox 7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56" name="TextBox 7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57" name="TextBox 7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58" name="TextBox 7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59" name="TextBox 7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60" name="TextBox 7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61" name="TextBox 7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62" name="TextBox 7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63" name="TextBox 7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64" name="TextBox 7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65" name="TextBox 7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66" name="TextBox 7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67" name="TextBox 7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68" name="TextBox 7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69" name="TextBox 7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70" name="TextBox 7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71" name="TextBox 7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72" name="TextBox 7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73" name="TextBox 8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74" name="TextBox 8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75" name="TextBox 8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76" name="TextBox 8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77" name="TextBox 8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78" name="TextBox 8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79" name="TextBox 8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80" name="TextBox 8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81" name="TextBox 8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82" name="TextBox 8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83" name="TextBox 8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84" name="TextBox 8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85" name="TextBox 8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86" name="TextBox 8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87" name="TextBox 8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88" name="TextBox 8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89" name="TextBox 8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90" name="TextBox 8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91" name="TextBox 8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92" name="TextBox 8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93" name="TextBox 8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94" name="TextBox 8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95" name="TextBox 8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96" name="TextBox 8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97" name="TextBox 8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98" name="TextBox 8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899" name="TextBox 8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00" name="TextBox 8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01" name="TextBox 8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02" name="TextBox 8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03" name="TextBox 8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04" name="TextBox 8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05" name="TextBox 8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06" name="TextBox 8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07" name="TextBox 8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08" name="TextBox 8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09" name="TextBox 8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10" name="TextBox 8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11" name="TextBox 8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12" name="TextBox 8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13" name="TextBox 8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14" name="TextBox 8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15" name="TextBox 8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16" name="TextBox 8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17" name="TextBox 8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18" name="TextBox 8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19" name="TextBox 8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20" name="TextBox 8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21" name="TextBox 8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22" name="TextBox 8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23" name="TextBox 8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24" name="TextBox 8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25" name="TextBox 8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26" name="TextBox 8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27" name="TextBox 8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28" name="TextBox 8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29" name="TextBox 8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30" name="TextBox 8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31" name="TextBox 8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32" name="TextBox 8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33" name="TextBox 8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34" name="TextBox 8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35" name="TextBox 8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36" name="TextBox 8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37" name="TextBox 8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38" name="TextBox 8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39" name="TextBox 8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40" name="TextBox 8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41" name="TextBox 8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42" name="TextBox 8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43" name="TextBox 8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44" name="TextBox 8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45" name="TextBox 8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46" name="TextBox 8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47" name="TextBox 8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48" name="TextBox 8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49" name="TextBox 8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50" name="TextBox 8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51" name="TextBox 8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52" name="TextBox 8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53" name="TextBox 8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54" name="TextBox 8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55" name="TextBox 8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56" name="TextBox 8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57" name="TextBox 8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58" name="TextBox 8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59" name="TextBox 8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60" name="TextBox 8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61" name="TextBox 8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62" name="TextBox 8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63" name="TextBox 8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64" name="TextBox 8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65" name="TextBox 8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66" name="TextBox 8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67" name="TextBox 8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68" name="TextBox 8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69" name="TextBox 8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70" name="TextBox 8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71" name="TextBox 8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72" name="TextBox 8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73" name="TextBox 9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74" name="TextBox 9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75" name="TextBox 9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76" name="TextBox 9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77" name="TextBox 9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78" name="TextBox 9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79" name="TextBox 9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80" name="TextBox 9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81" name="TextBox 9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82" name="TextBox 9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83" name="TextBox 9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84" name="TextBox 9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85" name="TextBox 9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86" name="TextBox 9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87" name="TextBox 9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88" name="TextBox 9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89" name="TextBox 9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90" name="TextBox 9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91" name="TextBox 9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92" name="TextBox 9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93" name="TextBox 9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94" name="TextBox 9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95" name="TextBox 9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2996" name="TextBox 9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2997" name="TextBox 92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2998" name="TextBox 92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2999" name="TextBox 92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00" name="TextBox 92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01" name="TextBox 92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02" name="TextBox 92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03" name="TextBox 93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04" name="TextBox 93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05" name="TextBox 93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06" name="TextBox 93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07" name="TextBox 93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08" name="TextBox 93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09" name="TextBox 93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10" name="TextBox 93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11" name="TextBox 93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12" name="TextBox 93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13" name="TextBox 94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14" name="TextBox 94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15" name="TextBox 94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16" name="TextBox 94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17" name="TextBox 94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18" name="TextBox 94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19" name="TextBox 94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20" name="TextBox 94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21" name="TextBox 94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22" name="TextBox 94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23" name="TextBox 95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24" name="TextBox 95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25" name="TextBox 95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26" name="TextBox 95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27" name="TextBox 95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28" name="TextBox 95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29" name="TextBox 95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30" name="TextBox 95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31" name="TextBox 95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32" name="TextBox 95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33" name="TextBox 96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34" name="TextBox 96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35" name="TextBox 96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36" name="TextBox 96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37" name="TextBox 96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38" name="TextBox 96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39" name="TextBox 96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40" name="TextBox 96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41" name="TextBox 96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42" name="TextBox 96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43" name="TextBox 97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44" name="TextBox 97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45" name="TextBox 97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46" name="TextBox 97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47" name="TextBox 97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48" name="TextBox 97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49" name="TextBox 97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50" name="TextBox 97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51" name="TextBox 97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052" name="TextBox 97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53" name="TextBox 9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54" name="TextBox 9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55" name="TextBox 9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56" name="TextBox 9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57" name="TextBox 9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58" name="TextBox 9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59" name="TextBox 9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60" name="TextBox 9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61" name="TextBox 9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62" name="TextBox 9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63" name="TextBox 9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64" name="TextBox 9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65" name="TextBox 9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66" name="TextBox 9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67" name="TextBox 9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68" name="TextBox 9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69" name="TextBox 9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70" name="TextBox 9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71" name="TextBox 9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72" name="TextBox 9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73" name="TextBox 10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74" name="TextBox 10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75" name="TextBox 10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76" name="TextBox 10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77" name="TextBox 10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78" name="TextBox 10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79" name="TextBox 10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80" name="TextBox 10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81" name="TextBox 10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82" name="TextBox 10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83" name="TextBox 10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84" name="TextBox 10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85" name="TextBox 10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86" name="TextBox 10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87" name="TextBox 10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88" name="TextBox 10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89" name="TextBox 10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90" name="TextBox 10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91" name="TextBox 10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92" name="TextBox 10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93" name="TextBox 10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94" name="TextBox 10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95" name="TextBox 10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96" name="TextBox 10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97" name="TextBox 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98" name="TextBox 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099" name="TextBox 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00" name="TextBox 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01" name="TextBox 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02" name="TextBox 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03" name="TextBox 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04" name="TextBox 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05" name="TextBox 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06" name="TextBox 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07" name="TextBox 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08" name="TextBox 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09" name="TextBox 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10" name="TextBox 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11" name="TextBox 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12" name="TextBox 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13" name="TextBox 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14" name="TextBox 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15" name="TextBox 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16" name="TextBox 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17" name="TextBox 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18" name="TextBox 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19" name="TextBox 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20" name="TextBox 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21" name="TextBox 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22" name="TextBox 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23" name="TextBox 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24" name="TextBox 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25" name="TextBox 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26" name="TextBox 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27" name="TextBox 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28" name="TextBox 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29" name="TextBox 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30" name="TextBox 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31" name="TextBox 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32" name="TextBox 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33" name="TextBox 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34" name="TextBox 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35" name="TextBox 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36" name="TextBox 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37" name="TextBox 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38" name="TextBox 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39" name="TextBox 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40" name="TextBox 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41" name="TextBox 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42" name="TextBox 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43" name="TextBox 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44" name="TextBox 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45" name="TextBox 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46" name="TextBox 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47" name="TextBox 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48" name="TextBox 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49" name="TextBox 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50" name="TextBox 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51" name="TextBox 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52" name="TextBox 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53" name="TextBox 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54" name="TextBox 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55" name="TextBox 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56" name="TextBox 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57" name="TextBox 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58" name="TextBox 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59" name="TextBox 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60" name="TextBox 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61" name="TextBox 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62" name="TextBox 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63" name="TextBox 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64" name="TextBox 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65" name="TextBox 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66" name="TextBox 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67" name="TextBox 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68" name="TextBox 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69" name="TextBox 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70" name="TextBox 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71" name="TextBox 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72" name="TextBox 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73" name="TextBox 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74" name="TextBox 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75" name="TextBox 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76" name="TextBox 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77" name="TextBox 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78" name="TextBox 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79" name="TextBox 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80" name="TextBox 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81" name="TextBox 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82" name="TextBox 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83" name="TextBox 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84" name="TextBox 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85" name="TextBox 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86" name="TextBox 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87" name="TextBox 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88" name="TextBox 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89" name="TextBox 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90" name="TextBox 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91" name="TextBox 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92" name="TextBox 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93" name="TextBox 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94" name="TextBox 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95" name="TextBox 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96" name="TextBox 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97" name="TextBox 1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98" name="TextBox 1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199" name="TextBox 1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00" name="TextBox 1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01" name="TextBox 1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02" name="TextBox 1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03" name="TextBox 1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04" name="TextBox 1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05" name="TextBox 1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06" name="TextBox 1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07" name="TextBox 1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08" name="TextBox 1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09" name="TextBox 1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10" name="TextBox 1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11" name="TextBox 1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12" name="TextBox 1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13" name="TextBox 1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14" name="TextBox 1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15" name="TextBox 1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16" name="TextBox 1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17" name="TextBox 1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18" name="TextBox 1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19" name="TextBox 1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20" name="TextBox 1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21" name="TextBox 1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22" name="TextBox 1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23" name="TextBox 1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24" name="TextBox 1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25" name="TextBox 1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26" name="TextBox 1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27" name="TextBox 1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28" name="TextBox 1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29" name="TextBox 1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30" name="TextBox 1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31" name="TextBox 1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32" name="TextBox 1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33" name="TextBox 1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34" name="TextBox 1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35" name="TextBox 1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36" name="TextBox 1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37" name="TextBox 1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38" name="TextBox 1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39" name="TextBox 1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40" name="TextBox 1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41" name="TextBox 1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42" name="TextBox 1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43" name="TextBox 1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44" name="TextBox 1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45" name="TextBox 1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46" name="TextBox 1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47" name="TextBox 1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48" name="TextBox 1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49" name="TextBox 1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50" name="TextBox 1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51" name="TextBox 1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52" name="TextBox 1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53" name="TextBox 1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54" name="TextBox 1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55" name="TextBox 1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56" name="TextBox 1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57" name="TextBox 1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58" name="TextBox 1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59" name="TextBox 1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60" name="TextBox 1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61" name="TextBox 1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62" name="TextBox 1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63" name="TextBox 1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64" name="TextBox 1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65" name="TextBox 1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66" name="TextBox 1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67" name="TextBox 1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68" name="TextBox 1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69" name="TextBox 1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70" name="TextBox 1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71" name="TextBox 1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72" name="TextBox 1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73" name="TextBox 1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74" name="TextBox 1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75" name="TextBox 1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76" name="TextBox 1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77" name="TextBox 1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78" name="TextBox 1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79" name="TextBox 1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80" name="TextBox 1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81" name="TextBox 1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82" name="TextBox 1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83" name="TextBox 1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84" name="TextBox 1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85" name="TextBox 1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86" name="TextBox 1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87" name="TextBox 1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88" name="TextBox 1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89" name="TextBox 1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90" name="TextBox 1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91" name="TextBox 1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92" name="TextBox 1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93" name="TextBox 1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94" name="TextBox 1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95" name="TextBox 1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96" name="TextBox 1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97" name="TextBox 2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98" name="TextBox 2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299" name="TextBox 2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00" name="TextBox 2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01" name="TextBox 2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02" name="TextBox 2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03" name="TextBox 2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04" name="TextBox 2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05" name="TextBox 2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06" name="TextBox 2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07" name="TextBox 2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08" name="TextBox 2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09" name="TextBox 2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10" name="TextBox 2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11" name="TextBox 2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12" name="TextBox 2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13" name="TextBox 2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14" name="TextBox 2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15" name="TextBox 2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16" name="TextBox 2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17" name="TextBox 2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18" name="TextBox 2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19" name="TextBox 2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20" name="TextBox 2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21" name="TextBox 2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22" name="TextBox 2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23" name="TextBox 2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24" name="TextBox 2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25" name="TextBox 2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26" name="TextBox 2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27" name="TextBox 2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28" name="TextBox 2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29" name="TextBox 2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30" name="TextBox 2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31" name="TextBox 2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32" name="TextBox 2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33" name="TextBox 2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34" name="TextBox 2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35" name="TextBox 2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36" name="TextBox 2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37" name="TextBox 2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38" name="TextBox 2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39" name="TextBox 2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40" name="TextBox 2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41" name="TextBox 2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42" name="TextBox 2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43" name="TextBox 2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44" name="TextBox 2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45" name="TextBox 2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46" name="TextBox 2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47" name="TextBox 2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48" name="TextBox 2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49" name="TextBox 2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50" name="TextBox 2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51" name="TextBox 2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52" name="TextBox 2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53" name="TextBox 2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54" name="TextBox 2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55" name="TextBox 2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56" name="TextBox 2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57" name="TextBox 2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58" name="TextBox 2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59" name="TextBox 2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60" name="TextBox 2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61" name="TextBox 2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62" name="TextBox 2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63" name="TextBox 2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64" name="TextBox 2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65" name="TextBox 2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66" name="TextBox 2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67" name="TextBox 2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68" name="TextBox 2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69" name="TextBox 2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70" name="TextBox 2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71" name="TextBox 2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72" name="TextBox 2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73" name="TextBox 2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74" name="TextBox 2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75" name="TextBox 2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76" name="TextBox 2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77" name="TextBox 2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78" name="TextBox 2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79" name="TextBox 2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80" name="TextBox 2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81" name="TextBox 2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82" name="TextBox 2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83" name="TextBox 2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84" name="TextBox 2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85" name="TextBox 2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86" name="TextBox 2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87" name="TextBox 2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88" name="TextBox 2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89" name="TextBox 2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90" name="TextBox 2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91" name="TextBox 2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92" name="TextBox 2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93" name="TextBox 2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94" name="TextBox 2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95" name="TextBox 2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96" name="TextBox 2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97" name="TextBox 3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98" name="TextBox 3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399" name="TextBox 3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00" name="TextBox 3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01" name="TextBox 3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02" name="TextBox 3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03" name="TextBox 3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04" name="TextBox 3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05" name="TextBox 3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06" name="TextBox 3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07" name="TextBox 3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08" name="TextBox 3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09" name="TextBox 3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10" name="TextBox 3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11" name="TextBox 3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12" name="TextBox 3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13" name="TextBox 3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14" name="TextBox 3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15" name="TextBox 3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16" name="TextBox 3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17" name="TextBox 3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18" name="TextBox 3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19" name="TextBox 3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20" name="TextBox 3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21" name="TextBox 3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22" name="TextBox 3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23" name="TextBox 3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24" name="TextBox 3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25" name="TextBox 3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26" name="TextBox 3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27" name="TextBox 3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28" name="TextBox 3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29" name="TextBox 3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30" name="TextBox 3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31" name="TextBox 3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32" name="TextBox 3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33" name="TextBox 3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34" name="TextBox 3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35" name="TextBox 3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36" name="TextBox 3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37" name="TextBox 3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38" name="TextBox 3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39" name="TextBox 3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40" name="TextBox 3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41" name="TextBox 3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42" name="TextBox 3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43" name="TextBox 3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44" name="TextBox 3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45" name="TextBox 3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46" name="TextBox 3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47" name="TextBox 3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448" name="TextBox 3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49" name="TextBox 35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50" name="TextBox 35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51" name="TextBox 35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52" name="TextBox 35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53" name="TextBox 35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54" name="TextBox 35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55" name="TextBox 35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56" name="TextBox 35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57" name="TextBox 36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58" name="TextBox 36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59" name="TextBox 36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60" name="TextBox 36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61" name="TextBox 36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62" name="TextBox 36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63" name="TextBox 36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64" name="TextBox 36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65" name="TextBox 36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66" name="TextBox 36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67" name="TextBox 37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68" name="TextBox 37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69" name="TextBox 37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70" name="TextBox 37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71" name="TextBox 37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72" name="TextBox 37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73" name="TextBox 37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74" name="TextBox 37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75" name="TextBox 37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76" name="TextBox 37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77" name="TextBox 38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78" name="TextBox 38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79" name="TextBox 38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80" name="TextBox 38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81" name="TextBox 38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82" name="TextBox 38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83" name="TextBox 38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84" name="TextBox 38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85" name="TextBox 38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86" name="TextBox 38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87" name="TextBox 39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88" name="TextBox 39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89" name="TextBox 39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90" name="TextBox 39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91" name="TextBox 39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92" name="TextBox 39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93" name="TextBox 39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94" name="TextBox 39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95" name="TextBox 39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96" name="TextBox 39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97" name="TextBox 40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98" name="TextBox 40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499" name="TextBox 40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500" name="TextBox 40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501" name="TextBox 40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502" name="TextBox 40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503" name="TextBox 40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504" name="TextBox 40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05" name="TextBox 4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06" name="TextBox 4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07" name="TextBox 4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08" name="TextBox 4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09" name="TextBox 4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10" name="TextBox 4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11" name="TextBox 4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12" name="TextBox 4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13" name="TextBox 4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14" name="TextBox 4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15" name="TextBox 4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16" name="TextBox 4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17" name="TextBox 4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18" name="TextBox 4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19" name="TextBox 4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20" name="TextBox 4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21" name="TextBox 4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22" name="TextBox 4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23" name="TextBox 4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24" name="TextBox 4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25" name="TextBox 4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26" name="TextBox 4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27" name="TextBox 4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28" name="TextBox 4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29" name="TextBox 4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30" name="TextBox 4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31" name="TextBox 4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32" name="TextBox 4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33" name="TextBox 4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34" name="TextBox 4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35" name="TextBox 4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36" name="TextBox 4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37" name="TextBox 4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38" name="TextBox 4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39" name="TextBox 4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40" name="TextBox 4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41" name="TextBox 4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42" name="TextBox 4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43" name="TextBox 4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44" name="TextBox 4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45" name="TextBox 4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46" name="TextBox 4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47" name="TextBox 4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48" name="TextBox 4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49" name="TextBox 4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50" name="TextBox 4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51" name="TextBox 4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52" name="TextBox 4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53" name="TextBox 4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54" name="TextBox 4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55" name="TextBox 4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56" name="TextBox 4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57" name="TextBox 4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58" name="TextBox 4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59" name="TextBox 4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60" name="TextBox 4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61" name="TextBox 4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62" name="TextBox 4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63" name="TextBox 4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64" name="TextBox 4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65" name="TextBox 4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66" name="TextBox 4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67" name="TextBox 4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68" name="TextBox 4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69" name="TextBox 4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70" name="TextBox 4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71" name="TextBox 4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72" name="TextBox 4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73" name="TextBox 4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74" name="TextBox 4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75" name="TextBox 4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76" name="TextBox 4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77" name="TextBox 4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78" name="TextBox 4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79" name="TextBox 4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80" name="TextBox 4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81" name="TextBox 4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82" name="TextBox 4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83" name="TextBox 4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84" name="TextBox 4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85" name="TextBox 4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86" name="TextBox 4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87" name="TextBox 4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88" name="TextBox 4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89" name="TextBox 4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90" name="TextBox 4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91" name="TextBox 4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92" name="TextBox 4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93" name="TextBox 4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94" name="TextBox 4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95" name="TextBox 4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96" name="TextBox 4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97" name="TextBox 5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98" name="TextBox 5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599" name="TextBox 5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00" name="TextBox 5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01" name="TextBox 5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02" name="TextBox 5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03" name="TextBox 5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04" name="TextBox 5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05" name="TextBox 5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06" name="TextBox 5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07" name="TextBox 5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08" name="TextBox 5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09" name="TextBox 5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10" name="TextBox 5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11" name="TextBox 5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12" name="TextBox 5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13" name="TextBox 5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14" name="TextBox 5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15" name="TextBox 5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16" name="TextBox 5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17" name="TextBox 5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18" name="TextBox 5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19" name="TextBox 5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20" name="TextBox 5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21" name="TextBox 5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22" name="TextBox 5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23" name="TextBox 5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24" name="TextBox 5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25" name="TextBox 5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26" name="TextBox 5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27" name="TextBox 5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28" name="TextBox 5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29" name="TextBox 5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30" name="TextBox 5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31" name="TextBox 5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32" name="TextBox 5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33" name="TextBox 5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34" name="TextBox 5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35" name="TextBox 5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36" name="TextBox 5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37" name="TextBox 5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38" name="TextBox 5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39" name="TextBox 5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40" name="TextBox 5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41" name="TextBox 5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42" name="TextBox 5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43" name="TextBox 5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44" name="TextBox 5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45" name="TextBox 5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46" name="TextBox 5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47" name="TextBox 5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48" name="TextBox 5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49" name="TextBox 5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50" name="TextBox 5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51" name="TextBox 5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52" name="TextBox 5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53" name="TextBox 5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54" name="TextBox 5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55" name="TextBox 5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56" name="TextBox 5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57" name="TextBox 5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58" name="TextBox 5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59" name="TextBox 5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60" name="TextBox 5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61" name="TextBox 5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62" name="TextBox 5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63" name="TextBox 5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64" name="TextBox 5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65" name="TextBox 5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66" name="TextBox 5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67" name="TextBox 5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68" name="TextBox 5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69" name="TextBox 5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70" name="TextBox 5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71" name="TextBox 5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72" name="TextBox 5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73" name="TextBox 5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74" name="TextBox 5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75" name="TextBox 5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76" name="TextBox 5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77" name="TextBox 5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78" name="TextBox 5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79" name="TextBox 5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80" name="TextBox 5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81" name="TextBox 5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82" name="TextBox 5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83" name="TextBox 5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84" name="TextBox 5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85" name="TextBox 5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86" name="TextBox 5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87" name="TextBox 5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88" name="TextBox 5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89" name="TextBox 5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90" name="TextBox 5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91" name="TextBox 5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92" name="TextBox 5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93" name="TextBox 5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94" name="TextBox 5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95" name="TextBox 5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96" name="TextBox 5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97" name="TextBox 6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98" name="TextBox 6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699" name="TextBox 6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00" name="TextBox 6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01" name="TextBox 6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02" name="TextBox 6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03" name="TextBox 6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04" name="TextBox 6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05" name="TextBox 6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06" name="TextBox 6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07" name="TextBox 6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08" name="TextBox 6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09" name="TextBox 6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10" name="TextBox 6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11" name="TextBox 6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12" name="TextBox 6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13" name="TextBox 6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14" name="TextBox 6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15" name="TextBox 6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16" name="TextBox 6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17" name="TextBox 6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18" name="TextBox 6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19" name="TextBox 6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20" name="TextBox 6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21" name="TextBox 6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22" name="TextBox 6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23" name="TextBox 6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24" name="TextBox 6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25" name="TextBox 6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26" name="TextBox 6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27" name="TextBox 6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28" name="TextBox 6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29" name="TextBox 6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30" name="TextBox 6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31" name="TextBox 6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32" name="TextBox 6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33" name="TextBox 6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34" name="TextBox 6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35" name="TextBox 6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36" name="TextBox 6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37" name="TextBox 6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38" name="TextBox 6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39" name="TextBox 6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40" name="TextBox 6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41" name="TextBox 6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42" name="TextBox 6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43" name="TextBox 6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44" name="TextBox 6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45" name="TextBox 6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46" name="TextBox 6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47" name="TextBox 6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48" name="TextBox 6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49" name="TextBox 6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50" name="TextBox 6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51" name="TextBox 6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52" name="TextBox 6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53" name="TextBox 6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54" name="TextBox 6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55" name="TextBox 6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56" name="TextBox 6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57" name="TextBox 6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58" name="TextBox 6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59" name="TextBox 6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60" name="TextBox 6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61" name="TextBox 6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62" name="TextBox 6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63" name="TextBox 6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64" name="TextBox 6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65" name="TextBox 6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66" name="TextBox 6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67" name="TextBox 6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68" name="TextBox 6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69" name="TextBox 6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70" name="TextBox 6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71" name="TextBox 6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72" name="TextBox 6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73" name="TextBox 6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74" name="TextBox 6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75" name="TextBox 6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76" name="TextBox 6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77" name="TextBox 6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78" name="TextBox 6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79" name="TextBox 6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80" name="TextBox 6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81" name="TextBox 6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82" name="TextBox 6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83" name="TextBox 6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84" name="TextBox 6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85" name="TextBox 6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86" name="TextBox 6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87" name="TextBox 6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88" name="TextBox 6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89" name="TextBox 6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90" name="TextBox 6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91" name="TextBox 6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92" name="TextBox 6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93" name="TextBox 6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94" name="TextBox 6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95" name="TextBox 6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96" name="TextBox 6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97" name="TextBox 7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98" name="TextBox 7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799" name="TextBox 7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00" name="TextBox 7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01" name="TextBox 70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02" name="TextBox 70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03" name="TextBox 70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04" name="TextBox 70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05" name="TextBox 70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06" name="TextBox 70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07" name="TextBox 71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08" name="TextBox 71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09" name="TextBox 71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10" name="TextBox 71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11" name="TextBox 71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12" name="TextBox 71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13" name="TextBox 71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14" name="TextBox 71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15" name="TextBox 71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16" name="TextBox 71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17" name="TextBox 72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18" name="TextBox 72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19" name="TextBox 72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20" name="TextBox 72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21" name="TextBox 72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22" name="TextBox 72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23" name="TextBox 72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24" name="TextBox 72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25" name="TextBox 72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26" name="TextBox 72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27" name="TextBox 73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28" name="TextBox 73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29" name="TextBox 73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30" name="TextBox 73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31" name="TextBox 73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32" name="TextBox 73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33" name="TextBox 73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34" name="TextBox 73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35" name="TextBox 73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36" name="TextBox 73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37" name="TextBox 74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38" name="TextBox 74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39" name="TextBox 74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40" name="TextBox 74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41" name="TextBox 74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42" name="TextBox 74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43" name="TextBox 74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44" name="TextBox 74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45" name="TextBox 74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46" name="TextBox 74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47" name="TextBox 75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48" name="TextBox 75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49" name="TextBox 75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50" name="TextBox 75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51" name="TextBox 75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52" name="TextBox 75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53" name="TextBox 75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54" name="TextBox 75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55" name="TextBox 75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56" name="TextBox 75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57" name="TextBox 76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58" name="TextBox 76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59" name="TextBox 76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60" name="TextBox 76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61" name="TextBox 76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62" name="TextBox 76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63" name="TextBox 76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64" name="TextBox 76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65" name="TextBox 76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66" name="TextBox 76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67" name="TextBox 77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68" name="TextBox 77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69" name="TextBox 77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70" name="TextBox 77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71" name="TextBox 77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72" name="TextBox 77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73" name="TextBox 77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74" name="TextBox 77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75" name="TextBox 77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76" name="TextBox 77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77" name="TextBox 78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78" name="TextBox 78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79" name="TextBox 78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80" name="TextBox 78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81" name="TextBox 78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82" name="TextBox 78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83" name="TextBox 78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84" name="TextBox 78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85" name="TextBox 78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86" name="TextBox 78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87" name="TextBox 79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88" name="TextBox 79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89" name="TextBox 79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90" name="TextBox 79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91" name="TextBox 794"/>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92" name="TextBox 795"/>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93" name="TextBox 796"/>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94" name="TextBox 797"/>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95" name="TextBox 798"/>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96" name="TextBox 799"/>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97" name="TextBox 800"/>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98" name="TextBox 801"/>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899" name="TextBox 802"/>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990600"/>
    <xdr:sp fLocksText="0">
      <xdr:nvSpPr>
        <xdr:cNvPr id="3900" name="TextBox 803"/>
        <xdr:cNvSpPr txBox="1">
          <a:spLocks noChangeArrowheads="1"/>
        </xdr:cNvSpPr>
      </xdr:nvSpPr>
      <xdr:spPr>
        <a:xfrm>
          <a:off x="4810125" y="90944700"/>
          <a:ext cx="9525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01" name="TextBox 80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02" name="TextBox 80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03" name="TextBox 80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04" name="TextBox 80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05" name="TextBox 80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06" name="TextBox 80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07" name="TextBox 81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08" name="TextBox 81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09" name="TextBox 81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10" name="TextBox 81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11" name="TextBox 81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12" name="TextBox 81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13" name="TextBox 81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14" name="TextBox 81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15" name="TextBox 81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16" name="TextBox 81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17" name="TextBox 82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18" name="TextBox 82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19" name="TextBox 82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20" name="TextBox 82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21" name="TextBox 82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22" name="TextBox 82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23" name="TextBox 82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24" name="TextBox 82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25" name="TextBox 82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26" name="TextBox 82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27" name="TextBox 83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28" name="TextBox 83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29" name="TextBox 83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30" name="TextBox 83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31" name="TextBox 83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32" name="TextBox 83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33" name="TextBox 83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34" name="TextBox 83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35" name="TextBox 83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36" name="TextBox 83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37" name="TextBox 84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38" name="TextBox 84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39" name="TextBox 84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40" name="TextBox 84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41" name="TextBox 84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42" name="TextBox 84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43" name="TextBox 84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44" name="TextBox 84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45" name="TextBox 84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46" name="TextBox 84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47" name="TextBox 850"/>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48" name="TextBox 851"/>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49" name="TextBox 852"/>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50" name="TextBox 853"/>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51" name="TextBox 854"/>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52" name="TextBox 855"/>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53" name="TextBox 856"/>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54" name="TextBox 857"/>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55" name="TextBox 858"/>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104775" cy="828675"/>
    <xdr:sp fLocksText="0">
      <xdr:nvSpPr>
        <xdr:cNvPr id="3956" name="TextBox 859"/>
        <xdr:cNvSpPr txBox="1">
          <a:spLocks noChangeArrowheads="1"/>
        </xdr:cNvSpPr>
      </xdr:nvSpPr>
      <xdr:spPr>
        <a:xfrm>
          <a:off x="4810125" y="90944700"/>
          <a:ext cx="104775"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57" name="TextBox 86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58" name="TextBox 86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59" name="TextBox 86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60" name="TextBox 86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61" name="TextBox 86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62" name="TextBox 86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63" name="TextBox 86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64" name="TextBox 86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65" name="TextBox 86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66" name="TextBox 86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67" name="TextBox 87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68" name="TextBox 87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69" name="TextBox 87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70" name="TextBox 87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71" name="TextBox 87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72" name="TextBox 87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73" name="TextBox 87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74" name="TextBox 87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75" name="TextBox 87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76" name="TextBox 87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77" name="TextBox 88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78" name="TextBox 88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79" name="TextBox 88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80" name="TextBox 88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81" name="TextBox 88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82" name="TextBox 88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83" name="TextBox 88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84" name="TextBox 88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85" name="TextBox 88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86" name="TextBox 88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87" name="TextBox 89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88" name="TextBox 89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89" name="TextBox 89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90" name="TextBox 89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91" name="TextBox 89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92" name="TextBox 89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93" name="TextBox 89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94" name="TextBox 89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95" name="TextBox 89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96" name="TextBox 89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97" name="TextBox 90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98" name="TextBox 90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3999" name="TextBox 90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00" name="TextBox 90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01" name="TextBox 90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02" name="TextBox 90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03" name="TextBox 906"/>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04" name="TextBox 907"/>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05" name="TextBox 908"/>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06" name="TextBox 909"/>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07" name="TextBox 910"/>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08" name="TextBox 911"/>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09" name="TextBox 912"/>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10" name="TextBox 913"/>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11" name="TextBox 914"/>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82</xdr:row>
      <xdr:rowOff>0</xdr:rowOff>
    </xdr:from>
    <xdr:ext cx="95250" cy="828675"/>
    <xdr:sp fLocksText="0">
      <xdr:nvSpPr>
        <xdr:cNvPr id="4012" name="TextBox 915"/>
        <xdr:cNvSpPr txBox="1">
          <a:spLocks noChangeArrowheads="1"/>
        </xdr:cNvSpPr>
      </xdr:nvSpPr>
      <xdr:spPr>
        <a:xfrm>
          <a:off x="4810125" y="90944700"/>
          <a:ext cx="95250" cy="828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171"/>
  <sheetViews>
    <sheetView zoomScale="70" zoomScaleNormal="70" zoomScaleSheetLayoutView="90" workbookViewId="0" topLeftCell="F166">
      <selection activeCell="A171" sqref="A171:L171"/>
    </sheetView>
  </sheetViews>
  <sheetFormatPr defaultColWidth="8.875" defaultRowHeight="13.5"/>
  <cols>
    <col min="1" max="1" width="7.625" style="10" customWidth="1"/>
    <col min="2" max="2" width="5.625" style="10" customWidth="1"/>
    <col min="3" max="3" width="20.625" style="11" customWidth="1"/>
    <col min="4" max="4" width="16.625" style="10" customWidth="1"/>
    <col min="5" max="5" width="12.625" style="10" customWidth="1"/>
    <col min="6" max="6" width="45.625" style="12" customWidth="1"/>
    <col min="7" max="8" width="14.625" style="10" customWidth="1"/>
    <col min="9" max="9" width="35.625" style="10" customWidth="1"/>
    <col min="10" max="10" width="19.625" style="10" customWidth="1"/>
    <col min="11" max="11" width="18.625" style="10" customWidth="1"/>
    <col min="12" max="12" width="8.625" style="13" customWidth="1"/>
    <col min="13" max="16384" width="8.875" style="13" customWidth="1"/>
  </cols>
  <sheetData>
    <row r="1" spans="1:12" s="1" customFormat="1" ht="69.75" customHeight="1">
      <c r="A1" s="14" t="s">
        <v>0</v>
      </c>
      <c r="B1" s="14"/>
      <c r="C1" s="15"/>
      <c r="D1" s="16"/>
      <c r="E1" s="16"/>
      <c r="F1" s="17"/>
      <c r="G1" s="16"/>
      <c r="H1" s="16"/>
      <c r="I1" s="16"/>
      <c r="J1" s="16"/>
      <c r="K1" s="16"/>
      <c r="L1" s="16"/>
    </row>
    <row r="2" spans="1:12" s="1" customFormat="1" ht="39.75" customHeight="1">
      <c r="A2" s="18" t="s">
        <v>1</v>
      </c>
      <c r="B2" s="18"/>
      <c r="C2" s="101" t="s">
        <v>2</v>
      </c>
      <c r="D2" s="101" t="s">
        <v>3</v>
      </c>
      <c r="E2" s="101" t="s">
        <v>4</v>
      </c>
      <c r="F2" s="101" t="s">
        <v>5</v>
      </c>
      <c r="G2" s="102" t="s">
        <v>6</v>
      </c>
      <c r="H2" s="102" t="s">
        <v>7</v>
      </c>
      <c r="I2" s="101" t="s">
        <v>8</v>
      </c>
      <c r="J2" s="101" t="s">
        <v>9</v>
      </c>
      <c r="K2" s="101" t="s">
        <v>10</v>
      </c>
      <c r="L2" s="101" t="s">
        <v>11</v>
      </c>
    </row>
    <row r="3" spans="1:12" s="1" customFormat="1" ht="45" customHeight="1">
      <c r="A3" s="79" t="s">
        <v>12</v>
      </c>
      <c r="B3" s="79" t="s">
        <v>13</v>
      </c>
      <c r="C3" s="103"/>
      <c r="D3" s="103"/>
      <c r="E3" s="103"/>
      <c r="F3" s="103"/>
      <c r="G3" s="104"/>
      <c r="H3" s="104"/>
      <c r="I3" s="103"/>
      <c r="J3" s="103"/>
      <c r="K3" s="103"/>
      <c r="L3" s="103"/>
    </row>
    <row r="4" spans="1:12" s="3" customFormat="1" ht="33.75" customHeight="1">
      <c r="A4" s="105"/>
      <c r="B4" s="22"/>
      <c r="C4" s="106" t="s">
        <v>14</v>
      </c>
      <c r="D4" s="107"/>
      <c r="E4" s="107"/>
      <c r="F4" s="108"/>
      <c r="G4" s="109">
        <f>SUM(G5,G70,G133,G160)</f>
        <v>27513373.450000003</v>
      </c>
      <c r="H4" s="109">
        <f>SUM(H5,H70,H133,H160)</f>
        <v>4302956.92</v>
      </c>
      <c r="I4" s="113"/>
      <c r="J4" s="113"/>
      <c r="K4" s="113"/>
      <c r="L4" s="113"/>
    </row>
    <row r="5" spans="1:12" s="3" customFormat="1" ht="33.75" customHeight="1">
      <c r="A5" s="79" t="s">
        <v>15</v>
      </c>
      <c r="B5" s="22"/>
      <c r="C5" s="95" t="s">
        <v>16</v>
      </c>
      <c r="D5" s="107"/>
      <c r="E5" s="107"/>
      <c r="F5" s="108"/>
      <c r="G5" s="109">
        <f>SUM(G6,G33,G36,G43,G61)</f>
        <v>16916684.86</v>
      </c>
      <c r="H5" s="109">
        <f>SUM(H6,H33,H36,H43,H61)</f>
        <v>1981738.1300000001</v>
      </c>
      <c r="I5" s="48"/>
      <c r="J5" s="48"/>
      <c r="K5" s="48"/>
      <c r="L5" s="113"/>
    </row>
    <row r="6" spans="1:12" s="5" customFormat="1" ht="33.75" customHeight="1">
      <c r="A6" s="23" t="s">
        <v>17</v>
      </c>
      <c r="B6" s="22"/>
      <c r="C6" s="95" t="s">
        <v>18</v>
      </c>
      <c r="D6" s="20"/>
      <c r="E6" s="20"/>
      <c r="F6" s="25"/>
      <c r="G6" s="73">
        <f>SUM(G7:G32)</f>
        <v>12413741.89</v>
      </c>
      <c r="H6" s="73">
        <f>SUM(H7:H32)</f>
        <v>999329.16</v>
      </c>
      <c r="I6" s="25"/>
      <c r="J6" s="25"/>
      <c r="K6" s="25"/>
      <c r="L6" s="20"/>
    </row>
    <row r="7" spans="1:12" s="6" customFormat="1" ht="54.75" customHeight="1">
      <c r="A7" s="26">
        <v>1</v>
      </c>
      <c r="B7" s="27">
        <v>1</v>
      </c>
      <c r="C7" s="95" t="s">
        <v>19</v>
      </c>
      <c r="D7" s="31" t="s">
        <v>20</v>
      </c>
      <c r="E7" s="34" t="s">
        <v>21</v>
      </c>
      <c r="F7" s="29" t="s">
        <v>22</v>
      </c>
      <c r="G7" s="46">
        <v>9225.8</v>
      </c>
      <c r="H7" s="46">
        <v>1845.16</v>
      </c>
      <c r="I7" s="30" t="s">
        <v>23</v>
      </c>
      <c r="J7" s="45" t="s">
        <v>24</v>
      </c>
      <c r="K7" s="30" t="s">
        <v>25</v>
      </c>
      <c r="L7" s="28" t="s">
        <v>26</v>
      </c>
    </row>
    <row r="8" spans="1:12" s="9" customFormat="1" ht="99" customHeight="1">
      <c r="A8" s="26">
        <v>2</v>
      </c>
      <c r="B8" s="27">
        <v>2</v>
      </c>
      <c r="C8" s="95" t="s">
        <v>27</v>
      </c>
      <c r="D8" s="34" t="s">
        <v>28</v>
      </c>
      <c r="E8" s="34" t="s">
        <v>21</v>
      </c>
      <c r="F8" s="35" t="s">
        <v>29</v>
      </c>
      <c r="G8" s="46">
        <v>10868</v>
      </c>
      <c r="H8" s="46">
        <v>5000</v>
      </c>
      <c r="I8" s="35" t="s">
        <v>23</v>
      </c>
      <c r="J8" s="35" t="s">
        <v>30</v>
      </c>
      <c r="K8" s="35" t="s">
        <v>31</v>
      </c>
      <c r="L8" s="28" t="s">
        <v>26</v>
      </c>
    </row>
    <row r="9" spans="1:12" s="6" customFormat="1" ht="60" customHeight="1">
      <c r="A9" s="26">
        <v>3</v>
      </c>
      <c r="B9" s="27">
        <v>3</v>
      </c>
      <c r="C9" s="95" t="s">
        <v>32</v>
      </c>
      <c r="D9" s="34" t="s">
        <v>28</v>
      </c>
      <c r="E9" s="34" t="s">
        <v>21</v>
      </c>
      <c r="F9" s="35" t="s">
        <v>33</v>
      </c>
      <c r="G9" s="46">
        <v>11480</v>
      </c>
      <c r="H9" s="46">
        <v>8480</v>
      </c>
      <c r="I9" s="35" t="s">
        <v>23</v>
      </c>
      <c r="J9" s="35" t="s">
        <v>30</v>
      </c>
      <c r="K9" s="35" t="s">
        <v>31</v>
      </c>
      <c r="L9" s="28" t="s">
        <v>26</v>
      </c>
    </row>
    <row r="10" spans="1:12" s="6" customFormat="1" ht="85.5" customHeight="1">
      <c r="A10" s="26">
        <v>4</v>
      </c>
      <c r="B10" s="27">
        <v>4</v>
      </c>
      <c r="C10" s="95" t="s">
        <v>34</v>
      </c>
      <c r="D10" s="34" t="s">
        <v>28</v>
      </c>
      <c r="E10" s="34" t="s">
        <v>35</v>
      </c>
      <c r="F10" s="35" t="s">
        <v>36</v>
      </c>
      <c r="G10" s="46">
        <v>73300</v>
      </c>
      <c r="H10" s="46">
        <v>20000</v>
      </c>
      <c r="I10" s="35" t="s">
        <v>37</v>
      </c>
      <c r="J10" s="35" t="s">
        <v>30</v>
      </c>
      <c r="K10" s="35" t="s">
        <v>31</v>
      </c>
      <c r="L10" s="34"/>
    </row>
    <row r="11" spans="1:12" s="6" customFormat="1" ht="136.5" customHeight="1">
      <c r="A11" s="26">
        <v>5</v>
      </c>
      <c r="B11" s="27">
        <v>5</v>
      </c>
      <c r="C11" s="95" t="s">
        <v>38</v>
      </c>
      <c r="D11" s="28" t="s">
        <v>39</v>
      </c>
      <c r="E11" s="28" t="s">
        <v>40</v>
      </c>
      <c r="F11" s="29" t="s">
        <v>41</v>
      </c>
      <c r="G11" s="46">
        <v>40000</v>
      </c>
      <c r="H11" s="46">
        <v>10251</v>
      </c>
      <c r="I11" s="29" t="s">
        <v>42</v>
      </c>
      <c r="J11" s="29" t="s">
        <v>43</v>
      </c>
      <c r="K11" s="35" t="s">
        <v>44</v>
      </c>
      <c r="L11" s="56"/>
    </row>
    <row r="12" spans="1:12" s="6" customFormat="1" ht="69.75" customHeight="1">
      <c r="A12" s="26">
        <v>6</v>
      </c>
      <c r="B12" s="27">
        <v>6</v>
      </c>
      <c r="C12" s="95" t="s">
        <v>45</v>
      </c>
      <c r="D12" s="110" t="s">
        <v>46</v>
      </c>
      <c r="E12" s="34" t="s">
        <v>21</v>
      </c>
      <c r="F12" s="111" t="s">
        <v>47</v>
      </c>
      <c r="G12" s="112">
        <v>11453.09</v>
      </c>
      <c r="H12" s="112">
        <v>6453</v>
      </c>
      <c r="I12" s="111" t="s">
        <v>23</v>
      </c>
      <c r="J12" s="111" t="s">
        <v>48</v>
      </c>
      <c r="K12" s="111" t="s">
        <v>49</v>
      </c>
      <c r="L12" s="28" t="s">
        <v>26</v>
      </c>
    </row>
    <row r="13" spans="1:12" s="6" customFormat="1" ht="76.5" customHeight="1">
      <c r="A13" s="26">
        <v>7</v>
      </c>
      <c r="B13" s="27">
        <v>7</v>
      </c>
      <c r="C13" s="95" t="s">
        <v>50</v>
      </c>
      <c r="D13" s="110" t="s">
        <v>51</v>
      </c>
      <c r="E13" s="46" t="s">
        <v>52</v>
      </c>
      <c r="F13" s="111" t="s">
        <v>53</v>
      </c>
      <c r="G13" s="112">
        <v>27000</v>
      </c>
      <c r="H13" s="112">
        <v>10000</v>
      </c>
      <c r="I13" s="111" t="s">
        <v>23</v>
      </c>
      <c r="J13" s="111" t="s">
        <v>54</v>
      </c>
      <c r="K13" s="111" t="s">
        <v>55</v>
      </c>
      <c r="L13" s="28" t="s">
        <v>26</v>
      </c>
    </row>
    <row r="14" spans="1:12" s="6" customFormat="1" ht="72" customHeight="1">
      <c r="A14" s="26">
        <v>8</v>
      </c>
      <c r="B14" s="27">
        <v>8</v>
      </c>
      <c r="C14" s="95" t="s">
        <v>56</v>
      </c>
      <c r="D14" s="110" t="s">
        <v>51</v>
      </c>
      <c r="E14" s="34" t="s">
        <v>21</v>
      </c>
      <c r="F14" s="111" t="s">
        <v>57</v>
      </c>
      <c r="G14" s="112">
        <v>30000</v>
      </c>
      <c r="H14" s="112">
        <v>20000</v>
      </c>
      <c r="I14" s="111" t="s">
        <v>23</v>
      </c>
      <c r="J14" s="111" t="s">
        <v>54</v>
      </c>
      <c r="K14" s="111" t="s">
        <v>55</v>
      </c>
      <c r="L14" s="28" t="s">
        <v>26</v>
      </c>
    </row>
    <row r="15" spans="1:12" s="6" customFormat="1" ht="72" customHeight="1">
      <c r="A15" s="26">
        <v>9</v>
      </c>
      <c r="B15" s="27">
        <v>9</v>
      </c>
      <c r="C15" s="95" t="s">
        <v>58</v>
      </c>
      <c r="D15" s="110" t="s">
        <v>51</v>
      </c>
      <c r="E15" s="34" t="s">
        <v>21</v>
      </c>
      <c r="F15" s="111" t="s">
        <v>59</v>
      </c>
      <c r="G15" s="112">
        <v>3500</v>
      </c>
      <c r="H15" s="112">
        <v>1000</v>
      </c>
      <c r="I15" s="111" t="s">
        <v>23</v>
      </c>
      <c r="J15" s="111" t="s">
        <v>54</v>
      </c>
      <c r="K15" s="111" t="s">
        <v>55</v>
      </c>
      <c r="L15" s="28" t="s">
        <v>26</v>
      </c>
    </row>
    <row r="16" spans="1:12" s="6" customFormat="1" ht="83.25" customHeight="1">
      <c r="A16" s="26">
        <v>10</v>
      </c>
      <c r="B16" s="27">
        <v>10</v>
      </c>
      <c r="C16" s="95" t="s">
        <v>60</v>
      </c>
      <c r="D16" s="28" t="s">
        <v>61</v>
      </c>
      <c r="E16" s="46" t="s">
        <v>52</v>
      </c>
      <c r="F16" s="29" t="s">
        <v>62</v>
      </c>
      <c r="G16" s="46">
        <v>12000</v>
      </c>
      <c r="H16" s="46">
        <v>2000</v>
      </c>
      <c r="I16" s="29" t="s">
        <v>23</v>
      </c>
      <c r="J16" s="29" t="s">
        <v>63</v>
      </c>
      <c r="K16" s="29" t="s">
        <v>64</v>
      </c>
      <c r="L16" s="28" t="s">
        <v>26</v>
      </c>
    </row>
    <row r="17" spans="1:12" s="6" customFormat="1" ht="69" customHeight="1">
      <c r="A17" s="26">
        <v>11</v>
      </c>
      <c r="B17" s="27">
        <v>11</v>
      </c>
      <c r="C17" s="95" t="s">
        <v>65</v>
      </c>
      <c r="D17" s="28" t="s">
        <v>61</v>
      </c>
      <c r="E17" s="28" t="s">
        <v>40</v>
      </c>
      <c r="F17" s="29" t="s">
        <v>66</v>
      </c>
      <c r="G17" s="46">
        <v>18000</v>
      </c>
      <c r="H17" s="46">
        <v>8000</v>
      </c>
      <c r="I17" s="29" t="s">
        <v>67</v>
      </c>
      <c r="J17" s="29" t="s">
        <v>68</v>
      </c>
      <c r="K17" s="29" t="s">
        <v>64</v>
      </c>
      <c r="L17" s="28"/>
    </row>
    <row r="18" spans="1:12" s="6" customFormat="1" ht="102.75" customHeight="1">
      <c r="A18" s="26">
        <v>12</v>
      </c>
      <c r="B18" s="27">
        <v>12</v>
      </c>
      <c r="C18" s="95" t="s">
        <v>69</v>
      </c>
      <c r="D18" s="28" t="s">
        <v>70</v>
      </c>
      <c r="E18" s="28" t="s">
        <v>71</v>
      </c>
      <c r="F18" s="29" t="s">
        <v>72</v>
      </c>
      <c r="G18" s="46">
        <v>1647900</v>
      </c>
      <c r="H18" s="46">
        <v>230000</v>
      </c>
      <c r="I18" s="29" t="s">
        <v>73</v>
      </c>
      <c r="J18" s="29" t="s">
        <v>74</v>
      </c>
      <c r="K18" s="29" t="s">
        <v>75</v>
      </c>
      <c r="L18" s="28" t="s">
        <v>76</v>
      </c>
    </row>
    <row r="19" spans="1:12" s="6" customFormat="1" ht="92.25" customHeight="1">
      <c r="A19" s="26">
        <v>13</v>
      </c>
      <c r="B19" s="27">
        <v>13</v>
      </c>
      <c r="C19" s="95" t="s">
        <v>77</v>
      </c>
      <c r="D19" s="28" t="s">
        <v>61</v>
      </c>
      <c r="E19" s="28" t="s">
        <v>78</v>
      </c>
      <c r="F19" s="29" t="s">
        <v>79</v>
      </c>
      <c r="G19" s="46">
        <v>1110900</v>
      </c>
      <c r="H19" s="46">
        <v>129300</v>
      </c>
      <c r="I19" s="29" t="s">
        <v>80</v>
      </c>
      <c r="J19" s="29" t="s">
        <v>63</v>
      </c>
      <c r="K19" s="29" t="s">
        <v>75</v>
      </c>
      <c r="L19" s="28" t="s">
        <v>76</v>
      </c>
    </row>
    <row r="20" spans="1:12" s="6" customFormat="1" ht="90.75" customHeight="1">
      <c r="A20" s="26">
        <v>14</v>
      </c>
      <c r="B20" s="27">
        <v>14</v>
      </c>
      <c r="C20" s="95" t="s">
        <v>81</v>
      </c>
      <c r="D20" s="28" t="s">
        <v>82</v>
      </c>
      <c r="E20" s="28" t="s">
        <v>35</v>
      </c>
      <c r="F20" s="29" t="s">
        <v>83</v>
      </c>
      <c r="G20" s="46">
        <v>1340000</v>
      </c>
      <c r="H20" s="46">
        <v>90000</v>
      </c>
      <c r="I20" s="29" t="s">
        <v>84</v>
      </c>
      <c r="J20" s="29" t="s">
        <v>85</v>
      </c>
      <c r="K20" s="29" t="s">
        <v>75</v>
      </c>
      <c r="L20" s="28" t="s">
        <v>76</v>
      </c>
    </row>
    <row r="21" spans="1:12" s="6" customFormat="1" ht="117" customHeight="1">
      <c r="A21" s="26">
        <v>15</v>
      </c>
      <c r="B21" s="27">
        <v>15</v>
      </c>
      <c r="C21" s="95" t="s">
        <v>86</v>
      </c>
      <c r="D21" s="28" t="s">
        <v>87</v>
      </c>
      <c r="E21" s="28" t="s">
        <v>88</v>
      </c>
      <c r="F21" s="29" t="s">
        <v>89</v>
      </c>
      <c r="G21" s="46">
        <v>419000</v>
      </c>
      <c r="H21" s="46">
        <v>10000</v>
      </c>
      <c r="I21" s="29" t="s">
        <v>90</v>
      </c>
      <c r="J21" s="29" t="s">
        <v>91</v>
      </c>
      <c r="K21" s="29" t="s">
        <v>75</v>
      </c>
      <c r="L21" s="28" t="s">
        <v>92</v>
      </c>
    </row>
    <row r="22" spans="1:12" s="6" customFormat="1" ht="125.25" customHeight="1">
      <c r="A22" s="26">
        <v>16</v>
      </c>
      <c r="B22" s="27">
        <v>16</v>
      </c>
      <c r="C22" s="95" t="s">
        <v>93</v>
      </c>
      <c r="D22" s="28" t="s">
        <v>94</v>
      </c>
      <c r="E22" s="28" t="s">
        <v>35</v>
      </c>
      <c r="F22" s="29" t="s">
        <v>95</v>
      </c>
      <c r="G22" s="46">
        <v>1759000</v>
      </c>
      <c r="H22" s="46">
        <v>20000</v>
      </c>
      <c r="I22" s="29" t="s">
        <v>96</v>
      </c>
      <c r="J22" s="29" t="s">
        <v>97</v>
      </c>
      <c r="K22" s="29" t="s">
        <v>75</v>
      </c>
      <c r="L22" s="28" t="s">
        <v>76</v>
      </c>
    </row>
    <row r="23" spans="1:12" s="6" customFormat="1" ht="90" customHeight="1">
      <c r="A23" s="26">
        <v>17</v>
      </c>
      <c r="B23" s="27">
        <v>17</v>
      </c>
      <c r="C23" s="95" t="s">
        <v>98</v>
      </c>
      <c r="D23" s="28" t="s">
        <v>99</v>
      </c>
      <c r="E23" s="28" t="s">
        <v>100</v>
      </c>
      <c r="F23" s="29" t="s">
        <v>101</v>
      </c>
      <c r="G23" s="46">
        <v>1552900</v>
      </c>
      <c r="H23" s="46">
        <v>160000</v>
      </c>
      <c r="I23" s="29" t="s">
        <v>102</v>
      </c>
      <c r="J23" s="29" t="s">
        <v>103</v>
      </c>
      <c r="K23" s="29" t="s">
        <v>75</v>
      </c>
      <c r="L23" s="28" t="s">
        <v>76</v>
      </c>
    </row>
    <row r="24" spans="1:12" s="6" customFormat="1" ht="85.5" customHeight="1">
      <c r="A24" s="26">
        <v>18</v>
      </c>
      <c r="B24" s="27">
        <v>18</v>
      </c>
      <c r="C24" s="95" t="s">
        <v>104</v>
      </c>
      <c r="D24" s="28" t="s">
        <v>105</v>
      </c>
      <c r="E24" s="28" t="s">
        <v>106</v>
      </c>
      <c r="F24" s="29" t="s">
        <v>107</v>
      </c>
      <c r="G24" s="46">
        <v>1434959</v>
      </c>
      <c r="H24" s="46">
        <v>30000</v>
      </c>
      <c r="I24" s="29" t="s">
        <v>108</v>
      </c>
      <c r="J24" s="29" t="s">
        <v>103</v>
      </c>
      <c r="K24" s="29" t="s">
        <v>75</v>
      </c>
      <c r="L24" s="28" t="s">
        <v>76</v>
      </c>
    </row>
    <row r="25" spans="1:12" s="6" customFormat="1" ht="90" customHeight="1">
      <c r="A25" s="26">
        <v>19</v>
      </c>
      <c r="B25" s="27">
        <v>19</v>
      </c>
      <c r="C25" s="95" t="s">
        <v>109</v>
      </c>
      <c r="D25" s="28" t="s">
        <v>110</v>
      </c>
      <c r="E25" s="28" t="s">
        <v>111</v>
      </c>
      <c r="F25" s="29" t="s">
        <v>112</v>
      </c>
      <c r="G25" s="46">
        <v>93146</v>
      </c>
      <c r="H25" s="46">
        <v>20000</v>
      </c>
      <c r="I25" s="29" t="s">
        <v>113</v>
      </c>
      <c r="J25" s="29" t="s">
        <v>103</v>
      </c>
      <c r="K25" s="29" t="s">
        <v>75</v>
      </c>
      <c r="L25" s="28" t="s">
        <v>114</v>
      </c>
    </row>
    <row r="26" spans="1:12" s="6" customFormat="1" ht="75.75" customHeight="1">
      <c r="A26" s="26">
        <v>20</v>
      </c>
      <c r="B26" s="27">
        <v>20</v>
      </c>
      <c r="C26" s="95" t="s">
        <v>115</v>
      </c>
      <c r="D26" s="28" t="s">
        <v>116</v>
      </c>
      <c r="E26" s="28" t="s">
        <v>117</v>
      </c>
      <c r="F26" s="29" t="s">
        <v>118</v>
      </c>
      <c r="G26" s="46">
        <v>303022</v>
      </c>
      <c r="H26" s="46">
        <v>5000</v>
      </c>
      <c r="I26" s="29" t="s">
        <v>119</v>
      </c>
      <c r="J26" s="29" t="s">
        <v>120</v>
      </c>
      <c r="K26" s="29" t="s">
        <v>75</v>
      </c>
      <c r="L26" s="28" t="s">
        <v>121</v>
      </c>
    </row>
    <row r="27" spans="1:12" s="6" customFormat="1" ht="114" customHeight="1">
      <c r="A27" s="26">
        <v>21</v>
      </c>
      <c r="B27" s="27">
        <v>21</v>
      </c>
      <c r="C27" s="95" t="s">
        <v>122</v>
      </c>
      <c r="D27" s="28" t="s">
        <v>123</v>
      </c>
      <c r="E27" s="28" t="s">
        <v>117</v>
      </c>
      <c r="F27" s="29" t="s">
        <v>124</v>
      </c>
      <c r="G27" s="46">
        <v>160288</v>
      </c>
      <c r="H27" s="46">
        <v>5000</v>
      </c>
      <c r="I27" s="29" t="s">
        <v>125</v>
      </c>
      <c r="J27" s="29" t="s">
        <v>126</v>
      </c>
      <c r="K27" s="29" t="s">
        <v>75</v>
      </c>
      <c r="L27" s="28"/>
    </row>
    <row r="28" spans="1:12" s="6" customFormat="1" ht="106.5" customHeight="1">
      <c r="A28" s="26">
        <v>22</v>
      </c>
      <c r="B28" s="27">
        <v>22</v>
      </c>
      <c r="C28" s="95" t="s">
        <v>127</v>
      </c>
      <c r="D28" s="28" t="s">
        <v>128</v>
      </c>
      <c r="E28" s="28" t="s">
        <v>129</v>
      </c>
      <c r="F28" s="29" t="s">
        <v>130</v>
      </c>
      <c r="G28" s="46">
        <v>1020000</v>
      </c>
      <c r="H28" s="46">
        <v>100000</v>
      </c>
      <c r="I28" s="88" t="s">
        <v>131</v>
      </c>
      <c r="J28" s="29" t="s">
        <v>132</v>
      </c>
      <c r="K28" s="29" t="s">
        <v>133</v>
      </c>
      <c r="L28" s="84" t="s">
        <v>92</v>
      </c>
    </row>
    <row r="29" spans="1:12" s="6" customFormat="1" ht="114.75" customHeight="1">
      <c r="A29" s="26">
        <v>23</v>
      </c>
      <c r="B29" s="27">
        <v>23</v>
      </c>
      <c r="C29" s="95" t="s">
        <v>134</v>
      </c>
      <c r="D29" s="28" t="s">
        <v>135</v>
      </c>
      <c r="E29" s="28" t="s">
        <v>136</v>
      </c>
      <c r="F29" s="29" t="s">
        <v>137</v>
      </c>
      <c r="G29" s="46">
        <v>496000</v>
      </c>
      <c r="H29" s="46">
        <v>12000</v>
      </c>
      <c r="I29" s="88" t="s">
        <v>138</v>
      </c>
      <c r="J29" s="29" t="s">
        <v>139</v>
      </c>
      <c r="K29" s="29" t="s">
        <v>133</v>
      </c>
      <c r="L29" s="84" t="s">
        <v>92</v>
      </c>
    </row>
    <row r="30" spans="1:12" s="6" customFormat="1" ht="78" customHeight="1">
      <c r="A30" s="26">
        <v>24</v>
      </c>
      <c r="B30" s="27">
        <v>24</v>
      </c>
      <c r="C30" s="95" t="s">
        <v>140</v>
      </c>
      <c r="D30" s="28" t="s">
        <v>20</v>
      </c>
      <c r="E30" s="28" t="s">
        <v>141</v>
      </c>
      <c r="F30" s="29" t="s">
        <v>142</v>
      </c>
      <c r="G30" s="46">
        <v>72000</v>
      </c>
      <c r="H30" s="46">
        <v>40000</v>
      </c>
      <c r="I30" s="30" t="s">
        <v>143</v>
      </c>
      <c r="J30" s="29" t="s">
        <v>144</v>
      </c>
      <c r="K30" s="29" t="s">
        <v>133</v>
      </c>
      <c r="L30" s="28"/>
    </row>
    <row r="31" spans="1:12" s="6" customFormat="1" ht="99" customHeight="1">
      <c r="A31" s="26">
        <v>25</v>
      </c>
      <c r="B31" s="27">
        <v>25</v>
      </c>
      <c r="C31" s="95" t="s">
        <v>145</v>
      </c>
      <c r="D31" s="28" t="s">
        <v>105</v>
      </c>
      <c r="E31" s="28" t="s">
        <v>141</v>
      </c>
      <c r="F31" s="29" t="s">
        <v>146</v>
      </c>
      <c r="G31" s="46">
        <v>683600</v>
      </c>
      <c r="H31" s="46">
        <v>30000</v>
      </c>
      <c r="I31" s="29" t="s">
        <v>147</v>
      </c>
      <c r="J31" s="29" t="s">
        <v>148</v>
      </c>
      <c r="K31" s="29" t="s">
        <v>133</v>
      </c>
      <c r="L31" s="28" t="s">
        <v>76</v>
      </c>
    </row>
    <row r="32" spans="1:12" s="6" customFormat="1" ht="45" customHeight="1">
      <c r="A32" s="26">
        <v>26</v>
      </c>
      <c r="B32" s="27">
        <v>26</v>
      </c>
      <c r="C32" s="95" t="s">
        <v>149</v>
      </c>
      <c r="D32" s="28" t="s">
        <v>105</v>
      </c>
      <c r="E32" s="28" t="s">
        <v>141</v>
      </c>
      <c r="F32" s="29" t="s">
        <v>150</v>
      </c>
      <c r="G32" s="46">
        <v>74200</v>
      </c>
      <c r="H32" s="46">
        <v>25000</v>
      </c>
      <c r="I32" s="29" t="s">
        <v>151</v>
      </c>
      <c r="J32" s="29" t="s">
        <v>148</v>
      </c>
      <c r="K32" s="29" t="s">
        <v>133</v>
      </c>
      <c r="L32" s="119"/>
    </row>
    <row r="33" spans="1:12" s="3" customFormat="1" ht="60" customHeight="1">
      <c r="A33" s="23" t="s">
        <v>152</v>
      </c>
      <c r="B33" s="22"/>
      <c r="C33" s="95" t="s">
        <v>153</v>
      </c>
      <c r="D33" s="113"/>
      <c r="E33" s="113"/>
      <c r="F33" s="48"/>
      <c r="G33" s="114">
        <f>SUM(G34:G35)</f>
        <v>41678</v>
      </c>
      <c r="H33" s="114">
        <f>SUM(H34:H35)</f>
        <v>13678</v>
      </c>
      <c r="I33" s="48"/>
      <c r="J33" s="48"/>
      <c r="K33" s="48"/>
      <c r="L33" s="113"/>
    </row>
    <row r="34" spans="1:12" s="6" customFormat="1" ht="69" customHeight="1">
      <c r="A34" s="74">
        <v>27</v>
      </c>
      <c r="B34" s="27">
        <v>1</v>
      </c>
      <c r="C34" s="95" t="s">
        <v>154</v>
      </c>
      <c r="D34" s="28" t="s">
        <v>155</v>
      </c>
      <c r="E34" s="28" t="s">
        <v>156</v>
      </c>
      <c r="F34" s="29" t="s">
        <v>157</v>
      </c>
      <c r="G34" s="46">
        <v>31678</v>
      </c>
      <c r="H34" s="46">
        <v>3678</v>
      </c>
      <c r="I34" s="29" t="s">
        <v>23</v>
      </c>
      <c r="J34" s="35" t="s">
        <v>158</v>
      </c>
      <c r="K34" s="35" t="s">
        <v>44</v>
      </c>
      <c r="L34" s="56" t="s">
        <v>26</v>
      </c>
    </row>
    <row r="35" spans="1:12" s="6" customFormat="1" ht="84" customHeight="1">
      <c r="A35" s="74">
        <v>28</v>
      </c>
      <c r="B35" s="27">
        <v>2</v>
      </c>
      <c r="C35" s="95" t="s">
        <v>159</v>
      </c>
      <c r="D35" s="28" t="s">
        <v>160</v>
      </c>
      <c r="E35" s="34" t="s">
        <v>21</v>
      </c>
      <c r="F35" s="29" t="s">
        <v>161</v>
      </c>
      <c r="G35" s="46">
        <v>10000</v>
      </c>
      <c r="H35" s="46">
        <v>10000</v>
      </c>
      <c r="I35" s="29" t="s">
        <v>23</v>
      </c>
      <c r="J35" s="29" t="s">
        <v>162</v>
      </c>
      <c r="K35" s="29" t="s">
        <v>163</v>
      </c>
      <c r="L35" s="56" t="s">
        <v>26</v>
      </c>
    </row>
    <row r="36" spans="1:12" s="3" customFormat="1" ht="60" customHeight="1">
      <c r="A36" s="23" t="s">
        <v>164</v>
      </c>
      <c r="B36" s="22"/>
      <c r="C36" s="95" t="s">
        <v>165</v>
      </c>
      <c r="D36" s="113"/>
      <c r="E36" s="115"/>
      <c r="F36" s="48"/>
      <c r="G36" s="114">
        <f>SUM(G37:G42)</f>
        <v>226160</v>
      </c>
      <c r="H36" s="114">
        <f>SUM(H37:H42)</f>
        <v>115500</v>
      </c>
      <c r="I36" s="120"/>
      <c r="J36" s="48"/>
      <c r="K36" s="48"/>
      <c r="L36" s="113"/>
    </row>
    <row r="37" spans="1:12" s="6" customFormat="1" ht="87" customHeight="1">
      <c r="A37" s="74">
        <v>29</v>
      </c>
      <c r="B37" s="27">
        <v>1</v>
      </c>
      <c r="C37" s="95" t="s">
        <v>166</v>
      </c>
      <c r="D37" s="28" t="s">
        <v>167</v>
      </c>
      <c r="E37" s="34" t="s">
        <v>21</v>
      </c>
      <c r="F37" s="29" t="s">
        <v>168</v>
      </c>
      <c r="G37" s="46">
        <v>20000</v>
      </c>
      <c r="H37" s="46">
        <v>10000</v>
      </c>
      <c r="I37" s="29" t="s">
        <v>23</v>
      </c>
      <c r="J37" s="29" t="s">
        <v>169</v>
      </c>
      <c r="K37" s="29" t="s">
        <v>170</v>
      </c>
      <c r="L37" s="56" t="s">
        <v>26</v>
      </c>
    </row>
    <row r="38" spans="1:12" s="6" customFormat="1" ht="102" customHeight="1">
      <c r="A38" s="74">
        <v>30</v>
      </c>
      <c r="B38" s="27">
        <v>2</v>
      </c>
      <c r="C38" s="95" t="s">
        <v>171</v>
      </c>
      <c r="D38" s="28" t="s">
        <v>99</v>
      </c>
      <c r="E38" s="28" t="s">
        <v>172</v>
      </c>
      <c r="F38" s="29" t="s">
        <v>173</v>
      </c>
      <c r="G38" s="46">
        <v>40160</v>
      </c>
      <c r="H38" s="46">
        <v>3500</v>
      </c>
      <c r="I38" s="29" t="s">
        <v>174</v>
      </c>
      <c r="J38" s="29" t="s">
        <v>175</v>
      </c>
      <c r="K38" s="30" t="s">
        <v>176</v>
      </c>
      <c r="L38" s="28"/>
    </row>
    <row r="39" spans="1:12" s="6" customFormat="1" ht="102" customHeight="1">
      <c r="A39" s="74">
        <v>31</v>
      </c>
      <c r="B39" s="27">
        <v>3</v>
      </c>
      <c r="C39" s="95" t="s">
        <v>177</v>
      </c>
      <c r="D39" s="34" t="s">
        <v>28</v>
      </c>
      <c r="E39" s="28" t="s">
        <v>40</v>
      </c>
      <c r="F39" s="35" t="s">
        <v>178</v>
      </c>
      <c r="G39" s="46">
        <v>33000</v>
      </c>
      <c r="H39" s="46">
        <v>15000</v>
      </c>
      <c r="I39" s="35" t="s">
        <v>179</v>
      </c>
      <c r="J39" s="35" t="s">
        <v>180</v>
      </c>
      <c r="K39" s="35" t="s">
        <v>31</v>
      </c>
      <c r="L39" s="34"/>
    </row>
    <row r="40" spans="1:12" s="6" customFormat="1" ht="180" customHeight="1">
      <c r="A40" s="74">
        <v>32</v>
      </c>
      <c r="B40" s="27">
        <v>4</v>
      </c>
      <c r="C40" s="95" t="s">
        <v>181</v>
      </c>
      <c r="D40" s="28" t="s">
        <v>182</v>
      </c>
      <c r="E40" s="34" t="s">
        <v>21</v>
      </c>
      <c r="F40" s="29" t="s">
        <v>183</v>
      </c>
      <c r="G40" s="46">
        <v>75000</v>
      </c>
      <c r="H40" s="46">
        <v>70000</v>
      </c>
      <c r="I40" s="29" t="s">
        <v>23</v>
      </c>
      <c r="J40" s="29" t="s">
        <v>184</v>
      </c>
      <c r="K40" s="29" t="s">
        <v>185</v>
      </c>
      <c r="L40" s="56" t="s">
        <v>26</v>
      </c>
    </row>
    <row r="41" spans="1:12" s="6" customFormat="1" ht="82.5" customHeight="1">
      <c r="A41" s="74">
        <v>33</v>
      </c>
      <c r="B41" s="27">
        <v>5</v>
      </c>
      <c r="C41" s="95" t="s">
        <v>186</v>
      </c>
      <c r="D41" s="28" t="s">
        <v>187</v>
      </c>
      <c r="E41" s="34" t="s">
        <v>111</v>
      </c>
      <c r="F41" s="29" t="s">
        <v>188</v>
      </c>
      <c r="G41" s="46">
        <v>23000</v>
      </c>
      <c r="H41" s="46">
        <v>7000</v>
      </c>
      <c r="I41" s="29" t="s">
        <v>189</v>
      </c>
      <c r="J41" s="29" t="s">
        <v>190</v>
      </c>
      <c r="K41" s="29" t="s">
        <v>185</v>
      </c>
      <c r="L41" s="28"/>
    </row>
    <row r="42" spans="1:12" ht="113.25" customHeight="1">
      <c r="A42" s="74">
        <v>34</v>
      </c>
      <c r="B42" s="27">
        <v>6</v>
      </c>
      <c r="C42" s="95" t="s">
        <v>191</v>
      </c>
      <c r="D42" s="28" t="s">
        <v>192</v>
      </c>
      <c r="E42" s="34" t="s">
        <v>111</v>
      </c>
      <c r="F42" s="29" t="s">
        <v>193</v>
      </c>
      <c r="G42" s="46">
        <v>35000</v>
      </c>
      <c r="H42" s="46">
        <v>10000</v>
      </c>
      <c r="I42" s="29" t="s">
        <v>194</v>
      </c>
      <c r="J42" s="29" t="s">
        <v>195</v>
      </c>
      <c r="K42" s="29" t="s">
        <v>185</v>
      </c>
      <c r="L42" s="28"/>
    </row>
    <row r="43" spans="1:12" s="3" customFormat="1" ht="60" customHeight="1">
      <c r="A43" s="23" t="s">
        <v>196</v>
      </c>
      <c r="B43" s="22"/>
      <c r="C43" s="95" t="s">
        <v>197</v>
      </c>
      <c r="D43" s="113"/>
      <c r="E43" s="115"/>
      <c r="F43" s="48"/>
      <c r="G43" s="114">
        <f>SUM(G44:G60)</f>
        <v>1440104.97</v>
      </c>
      <c r="H43" s="114">
        <f>SUM(H44:H60)</f>
        <v>427830.97</v>
      </c>
      <c r="I43" s="120"/>
      <c r="J43" s="48"/>
      <c r="K43" s="48"/>
      <c r="L43" s="113"/>
    </row>
    <row r="44" spans="1:12" s="6" customFormat="1" ht="87.75" customHeight="1">
      <c r="A44" s="74">
        <v>35</v>
      </c>
      <c r="B44" s="27">
        <v>1</v>
      </c>
      <c r="C44" s="95" t="s">
        <v>198</v>
      </c>
      <c r="D44" s="34" t="s">
        <v>28</v>
      </c>
      <c r="E44" s="28" t="s">
        <v>40</v>
      </c>
      <c r="F44" s="35" t="s">
        <v>199</v>
      </c>
      <c r="G44" s="46">
        <v>27000</v>
      </c>
      <c r="H44" s="46">
        <v>5000</v>
      </c>
      <c r="I44" s="35" t="s">
        <v>200</v>
      </c>
      <c r="J44" s="35" t="s">
        <v>201</v>
      </c>
      <c r="K44" s="35" t="s">
        <v>31</v>
      </c>
      <c r="L44" s="34"/>
    </row>
    <row r="45" spans="1:12" s="6" customFormat="1" ht="120" customHeight="1">
      <c r="A45" s="74">
        <v>36</v>
      </c>
      <c r="B45" s="27">
        <v>2</v>
      </c>
      <c r="C45" s="95" t="s">
        <v>202</v>
      </c>
      <c r="D45" s="34" t="s">
        <v>28</v>
      </c>
      <c r="E45" s="34" t="s">
        <v>111</v>
      </c>
      <c r="F45" s="35" t="s">
        <v>203</v>
      </c>
      <c r="G45" s="46">
        <v>45000</v>
      </c>
      <c r="H45" s="46">
        <v>6500</v>
      </c>
      <c r="I45" s="35" t="s">
        <v>204</v>
      </c>
      <c r="J45" s="35" t="s">
        <v>201</v>
      </c>
      <c r="K45" s="35" t="s">
        <v>31</v>
      </c>
      <c r="L45" s="34"/>
    </row>
    <row r="46" spans="1:14" s="99" customFormat="1" ht="102" customHeight="1">
      <c r="A46" s="74">
        <v>37</v>
      </c>
      <c r="B46" s="27">
        <v>3</v>
      </c>
      <c r="C46" s="95" t="s">
        <v>205</v>
      </c>
      <c r="D46" s="28" t="s">
        <v>167</v>
      </c>
      <c r="E46" s="28" t="s">
        <v>141</v>
      </c>
      <c r="F46" s="29" t="s">
        <v>206</v>
      </c>
      <c r="G46" s="46">
        <v>5200</v>
      </c>
      <c r="H46" s="46">
        <v>2800</v>
      </c>
      <c r="I46" s="29" t="s">
        <v>207</v>
      </c>
      <c r="J46" s="29" t="s">
        <v>208</v>
      </c>
      <c r="K46" s="29" t="s">
        <v>170</v>
      </c>
      <c r="L46" s="28"/>
      <c r="M46" s="121"/>
      <c r="N46" s="121"/>
    </row>
    <row r="47" spans="1:12" s="6" customFormat="1" ht="82.5" customHeight="1">
      <c r="A47" s="74">
        <v>38</v>
      </c>
      <c r="B47" s="27">
        <v>4</v>
      </c>
      <c r="C47" s="95" t="s">
        <v>209</v>
      </c>
      <c r="D47" s="28" t="s">
        <v>167</v>
      </c>
      <c r="E47" s="46" t="s">
        <v>52</v>
      </c>
      <c r="F47" s="29" t="s">
        <v>210</v>
      </c>
      <c r="G47" s="46">
        <v>33000</v>
      </c>
      <c r="H47" s="46">
        <v>18000</v>
      </c>
      <c r="I47" s="29" t="s">
        <v>211</v>
      </c>
      <c r="J47" s="29" t="s">
        <v>169</v>
      </c>
      <c r="K47" s="29" t="s">
        <v>170</v>
      </c>
      <c r="L47" s="56" t="s">
        <v>26</v>
      </c>
    </row>
    <row r="48" spans="1:12" s="6" customFormat="1" ht="119.25" customHeight="1">
      <c r="A48" s="74">
        <v>39</v>
      </c>
      <c r="B48" s="27">
        <v>5</v>
      </c>
      <c r="C48" s="95" t="s">
        <v>212</v>
      </c>
      <c r="D48" s="28" t="s">
        <v>99</v>
      </c>
      <c r="E48" s="28" t="s">
        <v>111</v>
      </c>
      <c r="F48" s="29" t="s">
        <v>213</v>
      </c>
      <c r="G48" s="46">
        <v>380000</v>
      </c>
      <c r="H48" s="46">
        <v>50000</v>
      </c>
      <c r="I48" s="29" t="s">
        <v>214</v>
      </c>
      <c r="J48" s="29" t="s">
        <v>215</v>
      </c>
      <c r="K48" s="30" t="s">
        <v>176</v>
      </c>
      <c r="L48" s="56" t="s">
        <v>121</v>
      </c>
    </row>
    <row r="49" spans="1:12" s="6" customFormat="1" ht="75" customHeight="1">
      <c r="A49" s="74">
        <v>40</v>
      </c>
      <c r="B49" s="27">
        <v>6</v>
      </c>
      <c r="C49" s="95" t="s">
        <v>216</v>
      </c>
      <c r="D49" s="110" t="s">
        <v>46</v>
      </c>
      <c r="E49" s="28" t="s">
        <v>40</v>
      </c>
      <c r="F49" s="111" t="s">
        <v>217</v>
      </c>
      <c r="G49" s="112">
        <v>73996</v>
      </c>
      <c r="H49" s="112">
        <v>20000</v>
      </c>
      <c r="I49" s="111" t="s">
        <v>218</v>
      </c>
      <c r="J49" s="111" t="s">
        <v>219</v>
      </c>
      <c r="K49" s="111" t="s">
        <v>49</v>
      </c>
      <c r="L49" s="28"/>
    </row>
    <row r="50" spans="1:12" s="6" customFormat="1" ht="75" customHeight="1">
      <c r="A50" s="74">
        <v>41</v>
      </c>
      <c r="B50" s="27">
        <v>7</v>
      </c>
      <c r="C50" s="95" t="s">
        <v>220</v>
      </c>
      <c r="D50" s="37" t="s">
        <v>221</v>
      </c>
      <c r="E50" s="41" t="s">
        <v>172</v>
      </c>
      <c r="F50" s="38" t="s">
        <v>222</v>
      </c>
      <c r="G50" s="46">
        <v>300000</v>
      </c>
      <c r="H50" s="46">
        <v>180000</v>
      </c>
      <c r="I50" s="38" t="s">
        <v>223</v>
      </c>
      <c r="J50" s="38" t="s">
        <v>224</v>
      </c>
      <c r="K50" s="38" t="s">
        <v>225</v>
      </c>
      <c r="L50" s="37"/>
    </row>
    <row r="51" spans="1:12" s="6" customFormat="1" ht="168" customHeight="1">
      <c r="A51" s="74">
        <v>42</v>
      </c>
      <c r="B51" s="27">
        <v>8</v>
      </c>
      <c r="C51" s="95" t="s">
        <v>226</v>
      </c>
      <c r="D51" s="37" t="s">
        <v>221</v>
      </c>
      <c r="E51" s="41" t="s">
        <v>172</v>
      </c>
      <c r="F51" s="38" t="s">
        <v>227</v>
      </c>
      <c r="G51" s="46">
        <v>34851</v>
      </c>
      <c r="H51" s="46">
        <v>20000</v>
      </c>
      <c r="I51" s="38" t="s">
        <v>228</v>
      </c>
      <c r="J51" s="38" t="s">
        <v>229</v>
      </c>
      <c r="K51" s="38" t="s">
        <v>225</v>
      </c>
      <c r="L51" s="37"/>
    </row>
    <row r="52" spans="1:12" s="6" customFormat="1" ht="86.25" customHeight="1">
      <c r="A52" s="74">
        <v>43</v>
      </c>
      <c r="B52" s="27">
        <v>9</v>
      </c>
      <c r="C52" s="95" t="s">
        <v>230</v>
      </c>
      <c r="D52" s="37" t="s">
        <v>221</v>
      </c>
      <c r="E52" s="37" t="s">
        <v>231</v>
      </c>
      <c r="F52" s="38" t="s">
        <v>232</v>
      </c>
      <c r="G52" s="46">
        <v>21308</v>
      </c>
      <c r="H52" s="46">
        <v>2308</v>
      </c>
      <c r="I52" s="29" t="s">
        <v>23</v>
      </c>
      <c r="J52" s="38" t="s">
        <v>229</v>
      </c>
      <c r="K52" s="38" t="s">
        <v>225</v>
      </c>
      <c r="L52" s="56" t="s">
        <v>26</v>
      </c>
    </row>
    <row r="53" spans="1:12" s="6" customFormat="1" ht="90" customHeight="1">
      <c r="A53" s="74">
        <v>44</v>
      </c>
      <c r="B53" s="27">
        <v>10</v>
      </c>
      <c r="C53" s="95" t="s">
        <v>233</v>
      </c>
      <c r="D53" s="41" t="s">
        <v>234</v>
      </c>
      <c r="E53" s="110" t="s">
        <v>141</v>
      </c>
      <c r="F53" s="42" t="s">
        <v>235</v>
      </c>
      <c r="G53" s="116">
        <v>23915</v>
      </c>
      <c r="H53" s="116">
        <v>10000</v>
      </c>
      <c r="I53" s="90" t="s">
        <v>236</v>
      </c>
      <c r="J53" s="42" t="s">
        <v>237</v>
      </c>
      <c r="K53" s="90" t="s">
        <v>238</v>
      </c>
      <c r="L53" s="122"/>
    </row>
    <row r="54" spans="1:12" s="6" customFormat="1" ht="93" customHeight="1">
      <c r="A54" s="74">
        <v>45</v>
      </c>
      <c r="B54" s="27">
        <v>11</v>
      </c>
      <c r="C54" s="95" t="s">
        <v>239</v>
      </c>
      <c r="D54" s="41" t="s">
        <v>234</v>
      </c>
      <c r="E54" s="34" t="s">
        <v>21</v>
      </c>
      <c r="F54" s="42" t="s">
        <v>240</v>
      </c>
      <c r="G54" s="116">
        <v>15200</v>
      </c>
      <c r="H54" s="116">
        <v>9200</v>
      </c>
      <c r="I54" s="29" t="s">
        <v>23</v>
      </c>
      <c r="J54" s="42" t="s">
        <v>241</v>
      </c>
      <c r="K54" s="90" t="s">
        <v>238</v>
      </c>
      <c r="L54" s="56" t="s">
        <v>26</v>
      </c>
    </row>
    <row r="55" spans="1:12" s="6" customFormat="1" ht="70.5" customHeight="1">
      <c r="A55" s="74">
        <v>46</v>
      </c>
      <c r="B55" s="27">
        <v>12</v>
      </c>
      <c r="C55" s="95" t="s">
        <v>242</v>
      </c>
      <c r="D55" s="41" t="s">
        <v>234</v>
      </c>
      <c r="E55" s="34" t="s">
        <v>21</v>
      </c>
      <c r="F55" s="42" t="s">
        <v>243</v>
      </c>
      <c r="G55" s="116">
        <v>10000</v>
      </c>
      <c r="H55" s="116">
        <v>9000</v>
      </c>
      <c r="I55" s="29" t="s">
        <v>23</v>
      </c>
      <c r="J55" s="42" t="s">
        <v>237</v>
      </c>
      <c r="K55" s="90" t="s">
        <v>238</v>
      </c>
      <c r="L55" s="56" t="s">
        <v>26</v>
      </c>
    </row>
    <row r="56" spans="1:12" s="6" customFormat="1" ht="63.75" customHeight="1">
      <c r="A56" s="74">
        <v>47</v>
      </c>
      <c r="B56" s="27">
        <v>13</v>
      </c>
      <c r="C56" s="95" t="s">
        <v>244</v>
      </c>
      <c r="D56" s="28" t="s">
        <v>61</v>
      </c>
      <c r="E56" s="34" t="s">
        <v>21</v>
      </c>
      <c r="F56" s="29" t="s">
        <v>245</v>
      </c>
      <c r="G56" s="46">
        <v>15000</v>
      </c>
      <c r="H56" s="46">
        <v>5000</v>
      </c>
      <c r="I56" s="29" t="s">
        <v>23</v>
      </c>
      <c r="J56" s="29" t="s">
        <v>246</v>
      </c>
      <c r="K56" s="29" t="s">
        <v>64</v>
      </c>
      <c r="L56" s="56" t="s">
        <v>26</v>
      </c>
    </row>
    <row r="57" spans="1:12" s="6" customFormat="1" ht="78" customHeight="1">
      <c r="A57" s="74">
        <v>48</v>
      </c>
      <c r="B57" s="27">
        <v>14</v>
      </c>
      <c r="C57" s="95" t="s">
        <v>247</v>
      </c>
      <c r="D57" s="28" t="s">
        <v>248</v>
      </c>
      <c r="E57" s="28" t="s">
        <v>249</v>
      </c>
      <c r="F57" s="29" t="s">
        <v>250</v>
      </c>
      <c r="G57" s="46">
        <v>368612</v>
      </c>
      <c r="H57" s="46">
        <v>50000</v>
      </c>
      <c r="I57" s="29" t="s">
        <v>251</v>
      </c>
      <c r="J57" s="29" t="s">
        <v>252</v>
      </c>
      <c r="K57" s="29" t="s">
        <v>253</v>
      </c>
      <c r="L57" s="28" t="s">
        <v>76</v>
      </c>
    </row>
    <row r="58" spans="1:12" s="6" customFormat="1" ht="101.25" customHeight="1">
      <c r="A58" s="74">
        <v>49</v>
      </c>
      <c r="B58" s="27">
        <v>15</v>
      </c>
      <c r="C58" s="95" t="s">
        <v>254</v>
      </c>
      <c r="D58" s="28" t="s">
        <v>20</v>
      </c>
      <c r="E58" s="34" t="s">
        <v>21</v>
      </c>
      <c r="F58" s="29" t="s">
        <v>255</v>
      </c>
      <c r="G58" s="46">
        <v>12000</v>
      </c>
      <c r="H58" s="46">
        <v>11000</v>
      </c>
      <c r="I58" s="29" t="s">
        <v>23</v>
      </c>
      <c r="J58" s="29" t="s">
        <v>256</v>
      </c>
      <c r="K58" s="29" t="s">
        <v>257</v>
      </c>
      <c r="L58" s="56" t="s">
        <v>26</v>
      </c>
    </row>
    <row r="59" spans="1:12" s="6" customFormat="1" ht="72" customHeight="1">
      <c r="A59" s="74">
        <v>50</v>
      </c>
      <c r="B59" s="27">
        <v>16</v>
      </c>
      <c r="C59" s="95" t="s">
        <v>258</v>
      </c>
      <c r="D59" s="28" t="s">
        <v>20</v>
      </c>
      <c r="E59" s="28" t="s">
        <v>117</v>
      </c>
      <c r="F59" s="29" t="s">
        <v>259</v>
      </c>
      <c r="G59" s="46">
        <v>55022.97</v>
      </c>
      <c r="H59" s="46">
        <v>25022.97</v>
      </c>
      <c r="I59" s="29" t="s">
        <v>260</v>
      </c>
      <c r="J59" s="29" t="s">
        <v>261</v>
      </c>
      <c r="K59" s="29" t="s">
        <v>257</v>
      </c>
      <c r="L59" s="56"/>
    </row>
    <row r="60" spans="1:12" s="100" customFormat="1" ht="105.75" customHeight="1">
      <c r="A60" s="74">
        <v>51</v>
      </c>
      <c r="B60" s="27">
        <v>17</v>
      </c>
      <c r="C60" s="95" t="s">
        <v>262</v>
      </c>
      <c r="D60" s="117" t="s">
        <v>20</v>
      </c>
      <c r="E60" s="34" t="s">
        <v>21</v>
      </c>
      <c r="F60" s="118" t="s">
        <v>263</v>
      </c>
      <c r="G60" s="116">
        <v>20000</v>
      </c>
      <c r="H60" s="116">
        <v>4000</v>
      </c>
      <c r="I60" s="29" t="s">
        <v>23</v>
      </c>
      <c r="J60" s="43" t="s">
        <v>264</v>
      </c>
      <c r="K60" s="90" t="s">
        <v>257</v>
      </c>
      <c r="L60" s="56" t="s">
        <v>26</v>
      </c>
    </row>
    <row r="61" spans="1:12" s="3" customFormat="1" ht="60" customHeight="1">
      <c r="A61" s="23" t="s">
        <v>265</v>
      </c>
      <c r="B61" s="22"/>
      <c r="C61" s="95" t="s">
        <v>266</v>
      </c>
      <c r="D61" s="113"/>
      <c r="E61" s="115"/>
      <c r="F61" s="48"/>
      <c r="G61" s="114">
        <f>SUM(G62:G69)</f>
        <v>2795000</v>
      </c>
      <c r="H61" s="114">
        <f>SUM(H62:H69)</f>
        <v>425400</v>
      </c>
      <c r="I61" s="120"/>
      <c r="J61" s="48"/>
      <c r="K61" s="48"/>
      <c r="L61" s="113"/>
    </row>
    <row r="62" spans="1:12" s="6" customFormat="1" ht="132.75" customHeight="1">
      <c r="A62" s="74">
        <v>52</v>
      </c>
      <c r="B62" s="27">
        <v>1</v>
      </c>
      <c r="C62" s="95" t="s">
        <v>267</v>
      </c>
      <c r="D62" s="28" t="s">
        <v>99</v>
      </c>
      <c r="E62" s="28" t="s">
        <v>268</v>
      </c>
      <c r="F62" s="29" t="s">
        <v>269</v>
      </c>
      <c r="G62" s="46">
        <v>500000</v>
      </c>
      <c r="H62" s="46">
        <v>100000</v>
      </c>
      <c r="I62" s="30" t="s">
        <v>270</v>
      </c>
      <c r="J62" s="29" t="s">
        <v>271</v>
      </c>
      <c r="K62" s="30" t="s">
        <v>176</v>
      </c>
      <c r="L62" s="28" t="s">
        <v>76</v>
      </c>
    </row>
    <row r="63" spans="1:12" s="9" customFormat="1" ht="111" customHeight="1">
      <c r="A63" s="74">
        <v>53</v>
      </c>
      <c r="B63" s="27">
        <v>2</v>
      </c>
      <c r="C63" s="95" t="s">
        <v>272</v>
      </c>
      <c r="D63" s="46" t="s">
        <v>20</v>
      </c>
      <c r="E63" s="46" t="s">
        <v>71</v>
      </c>
      <c r="F63" s="29" t="s">
        <v>273</v>
      </c>
      <c r="G63" s="46">
        <v>57000</v>
      </c>
      <c r="H63" s="46">
        <v>8000</v>
      </c>
      <c r="I63" s="29" t="s">
        <v>67</v>
      </c>
      <c r="J63" s="29" t="s">
        <v>274</v>
      </c>
      <c r="K63" s="30" t="s">
        <v>25</v>
      </c>
      <c r="L63" s="28"/>
    </row>
    <row r="64" spans="1:12" s="6" customFormat="1" ht="115.5" customHeight="1">
      <c r="A64" s="74">
        <v>54</v>
      </c>
      <c r="B64" s="27">
        <v>3</v>
      </c>
      <c r="C64" s="95" t="s">
        <v>275</v>
      </c>
      <c r="D64" s="110" t="s">
        <v>105</v>
      </c>
      <c r="E64" s="110" t="s">
        <v>35</v>
      </c>
      <c r="F64" s="111" t="s">
        <v>276</v>
      </c>
      <c r="G64" s="112">
        <v>330000</v>
      </c>
      <c r="H64" s="112">
        <v>40000</v>
      </c>
      <c r="I64" s="32" t="s">
        <v>277</v>
      </c>
      <c r="J64" s="111" t="s">
        <v>278</v>
      </c>
      <c r="K64" s="123" t="s">
        <v>279</v>
      </c>
      <c r="L64" s="28" t="s">
        <v>76</v>
      </c>
    </row>
    <row r="65" spans="1:12" s="6" customFormat="1" ht="170.25" customHeight="1">
      <c r="A65" s="74">
        <v>55</v>
      </c>
      <c r="B65" s="27">
        <v>4</v>
      </c>
      <c r="C65" s="95" t="s">
        <v>280</v>
      </c>
      <c r="D65" s="37" t="s">
        <v>221</v>
      </c>
      <c r="E65" s="37" t="s">
        <v>281</v>
      </c>
      <c r="F65" s="38" t="s">
        <v>282</v>
      </c>
      <c r="G65" s="46">
        <v>590000</v>
      </c>
      <c r="H65" s="46">
        <v>59000</v>
      </c>
      <c r="I65" s="38" t="s">
        <v>283</v>
      </c>
      <c r="J65" s="38" t="s">
        <v>284</v>
      </c>
      <c r="K65" s="38" t="s">
        <v>225</v>
      </c>
      <c r="L65" s="37" t="s">
        <v>76</v>
      </c>
    </row>
    <row r="66" spans="1:12" s="6" customFormat="1" ht="97.5" customHeight="1">
      <c r="A66" s="74">
        <v>56</v>
      </c>
      <c r="B66" s="27">
        <v>5</v>
      </c>
      <c r="C66" s="95" t="s">
        <v>285</v>
      </c>
      <c r="D66" s="37" t="s">
        <v>221</v>
      </c>
      <c r="E66" s="37" t="s">
        <v>286</v>
      </c>
      <c r="F66" s="38" t="s">
        <v>287</v>
      </c>
      <c r="G66" s="46">
        <v>287000</v>
      </c>
      <c r="H66" s="46">
        <v>14500</v>
      </c>
      <c r="I66" s="38" t="s">
        <v>288</v>
      </c>
      <c r="J66" s="38" t="s">
        <v>289</v>
      </c>
      <c r="K66" s="38" t="s">
        <v>225</v>
      </c>
      <c r="L66" s="37" t="s">
        <v>114</v>
      </c>
    </row>
    <row r="67" spans="1:12" s="6" customFormat="1" ht="95.25" customHeight="1">
      <c r="A67" s="74">
        <v>57</v>
      </c>
      <c r="B67" s="27">
        <v>6</v>
      </c>
      <c r="C67" s="95" t="s">
        <v>290</v>
      </c>
      <c r="D67" s="37" t="s">
        <v>221</v>
      </c>
      <c r="E67" s="37" t="s">
        <v>286</v>
      </c>
      <c r="F67" s="38" t="s">
        <v>291</v>
      </c>
      <c r="G67" s="46">
        <v>386000</v>
      </c>
      <c r="H67" s="46">
        <v>98900</v>
      </c>
      <c r="I67" s="38" t="s">
        <v>292</v>
      </c>
      <c r="J67" s="38" t="s">
        <v>289</v>
      </c>
      <c r="K67" s="38" t="s">
        <v>225</v>
      </c>
      <c r="L67" s="37" t="s">
        <v>114</v>
      </c>
    </row>
    <row r="68" spans="1:12" s="6" customFormat="1" ht="93" customHeight="1">
      <c r="A68" s="74">
        <v>58</v>
      </c>
      <c r="B68" s="27">
        <v>7</v>
      </c>
      <c r="C68" s="95" t="s">
        <v>293</v>
      </c>
      <c r="D68" s="28" t="s">
        <v>61</v>
      </c>
      <c r="E68" s="110" t="s">
        <v>141</v>
      </c>
      <c r="F68" s="29" t="s">
        <v>294</v>
      </c>
      <c r="G68" s="46">
        <v>60000</v>
      </c>
      <c r="H68" s="46">
        <v>20000</v>
      </c>
      <c r="I68" s="29" t="s">
        <v>295</v>
      </c>
      <c r="J68" s="29" t="s">
        <v>296</v>
      </c>
      <c r="K68" s="29" t="s">
        <v>64</v>
      </c>
      <c r="L68" s="28" t="s">
        <v>114</v>
      </c>
    </row>
    <row r="69" spans="1:12" s="6" customFormat="1" ht="87" customHeight="1">
      <c r="A69" s="74">
        <v>59</v>
      </c>
      <c r="B69" s="27">
        <v>8</v>
      </c>
      <c r="C69" s="95" t="s">
        <v>297</v>
      </c>
      <c r="D69" s="28" t="s">
        <v>160</v>
      </c>
      <c r="E69" s="28" t="s">
        <v>88</v>
      </c>
      <c r="F69" s="29" t="s">
        <v>298</v>
      </c>
      <c r="G69" s="46">
        <v>585000</v>
      </c>
      <c r="H69" s="46">
        <v>85000</v>
      </c>
      <c r="I69" s="88" t="s">
        <v>23</v>
      </c>
      <c r="J69" s="29" t="s">
        <v>299</v>
      </c>
      <c r="K69" s="29" t="s">
        <v>163</v>
      </c>
      <c r="L69" s="28" t="s">
        <v>92</v>
      </c>
    </row>
    <row r="70" spans="1:12" s="3" customFormat="1" ht="45.75" customHeight="1">
      <c r="A70" s="79" t="s">
        <v>300</v>
      </c>
      <c r="B70" s="22"/>
      <c r="C70" s="95" t="s">
        <v>301</v>
      </c>
      <c r="D70" s="113"/>
      <c r="E70" s="113"/>
      <c r="F70" s="48"/>
      <c r="G70" s="114">
        <f>SUM(G71,G99,G120)</f>
        <v>9243137.35</v>
      </c>
      <c r="H70" s="114">
        <f>SUM(H71,H99,H120)</f>
        <v>1874156</v>
      </c>
      <c r="I70" s="128"/>
      <c r="J70" s="48"/>
      <c r="K70" s="128"/>
      <c r="L70" s="113"/>
    </row>
    <row r="71" spans="1:12" s="5" customFormat="1" ht="45.75" customHeight="1">
      <c r="A71" s="23" t="s">
        <v>17</v>
      </c>
      <c r="B71" s="22"/>
      <c r="C71" s="95" t="s">
        <v>302</v>
      </c>
      <c r="D71" s="20"/>
      <c r="E71" s="20"/>
      <c r="F71" s="25"/>
      <c r="G71" s="73">
        <f>SUM(G72:G98)</f>
        <v>4861766.87</v>
      </c>
      <c r="H71" s="73">
        <f>SUM(H72:H98)</f>
        <v>1124643</v>
      </c>
      <c r="I71" s="25"/>
      <c r="J71" s="25"/>
      <c r="K71" s="25"/>
      <c r="L71" s="20"/>
    </row>
    <row r="72" spans="1:12" s="6" customFormat="1" ht="78" customHeight="1">
      <c r="A72" s="74">
        <v>60</v>
      </c>
      <c r="B72" s="27">
        <v>1</v>
      </c>
      <c r="C72" s="95" t="s">
        <v>303</v>
      </c>
      <c r="D72" s="28" t="s">
        <v>20</v>
      </c>
      <c r="E72" s="46" t="s">
        <v>52</v>
      </c>
      <c r="F72" s="29" t="s">
        <v>304</v>
      </c>
      <c r="G72" s="46">
        <v>30000</v>
      </c>
      <c r="H72" s="46">
        <v>5000</v>
      </c>
      <c r="I72" s="30" t="s">
        <v>23</v>
      </c>
      <c r="J72" s="29" t="s">
        <v>305</v>
      </c>
      <c r="K72" s="30" t="s">
        <v>25</v>
      </c>
      <c r="L72" s="56" t="s">
        <v>26</v>
      </c>
    </row>
    <row r="73" spans="1:12" s="6" customFormat="1" ht="81" customHeight="1">
      <c r="A73" s="74">
        <v>61</v>
      </c>
      <c r="B73" s="27">
        <v>2</v>
      </c>
      <c r="C73" s="95" t="s">
        <v>306</v>
      </c>
      <c r="D73" s="28" t="s">
        <v>20</v>
      </c>
      <c r="E73" s="46" t="s">
        <v>52</v>
      </c>
      <c r="F73" s="29" t="s">
        <v>307</v>
      </c>
      <c r="G73" s="46">
        <v>14000</v>
      </c>
      <c r="H73" s="46">
        <v>5000</v>
      </c>
      <c r="I73" s="30" t="s">
        <v>23</v>
      </c>
      <c r="J73" s="29" t="s">
        <v>308</v>
      </c>
      <c r="K73" s="30" t="s">
        <v>25</v>
      </c>
      <c r="L73" s="56" t="s">
        <v>26</v>
      </c>
    </row>
    <row r="74" spans="1:12" s="6" customFormat="1" ht="81" customHeight="1">
      <c r="A74" s="74">
        <v>62</v>
      </c>
      <c r="B74" s="27">
        <v>3</v>
      </c>
      <c r="C74" s="95" t="s">
        <v>309</v>
      </c>
      <c r="D74" s="28" t="s">
        <v>20</v>
      </c>
      <c r="E74" s="34" t="s">
        <v>21</v>
      </c>
      <c r="F74" s="29" t="s">
        <v>310</v>
      </c>
      <c r="G74" s="46">
        <v>7000</v>
      </c>
      <c r="H74" s="46">
        <v>4000</v>
      </c>
      <c r="I74" s="30" t="s">
        <v>23</v>
      </c>
      <c r="J74" s="29" t="s">
        <v>311</v>
      </c>
      <c r="K74" s="30" t="s">
        <v>25</v>
      </c>
      <c r="L74" s="56" t="s">
        <v>26</v>
      </c>
    </row>
    <row r="75" spans="1:12" s="6" customFormat="1" ht="84" customHeight="1">
      <c r="A75" s="74">
        <v>63</v>
      </c>
      <c r="B75" s="27">
        <v>4</v>
      </c>
      <c r="C75" s="95" t="s">
        <v>312</v>
      </c>
      <c r="D75" s="124" t="s">
        <v>105</v>
      </c>
      <c r="E75" s="46" t="s">
        <v>52</v>
      </c>
      <c r="F75" s="125" t="s">
        <v>313</v>
      </c>
      <c r="G75" s="126">
        <v>401020</v>
      </c>
      <c r="H75" s="126">
        <v>5000</v>
      </c>
      <c r="I75" s="129" t="s">
        <v>23</v>
      </c>
      <c r="J75" s="125" t="s">
        <v>314</v>
      </c>
      <c r="K75" s="130" t="s">
        <v>279</v>
      </c>
      <c r="L75" s="28" t="s">
        <v>315</v>
      </c>
    </row>
    <row r="76" spans="1:12" s="6" customFormat="1" ht="133.5" customHeight="1">
      <c r="A76" s="74">
        <v>64</v>
      </c>
      <c r="B76" s="27">
        <v>5</v>
      </c>
      <c r="C76" s="95" t="s">
        <v>316</v>
      </c>
      <c r="D76" s="110" t="s">
        <v>105</v>
      </c>
      <c r="E76" s="34" t="s">
        <v>21</v>
      </c>
      <c r="F76" s="111" t="s">
        <v>317</v>
      </c>
      <c r="G76" s="112">
        <v>440535.87</v>
      </c>
      <c r="H76" s="112">
        <v>140000</v>
      </c>
      <c r="I76" s="32" t="s">
        <v>23</v>
      </c>
      <c r="J76" s="111" t="s">
        <v>318</v>
      </c>
      <c r="K76" s="123" t="s">
        <v>279</v>
      </c>
      <c r="L76" s="28" t="s">
        <v>315</v>
      </c>
    </row>
    <row r="77" spans="1:12" s="6" customFormat="1" ht="97.5" customHeight="1">
      <c r="A77" s="74">
        <v>65</v>
      </c>
      <c r="B77" s="27">
        <v>6</v>
      </c>
      <c r="C77" s="95" t="s">
        <v>319</v>
      </c>
      <c r="D77" s="110" t="s">
        <v>105</v>
      </c>
      <c r="E77" s="110" t="s">
        <v>141</v>
      </c>
      <c r="F77" s="111" t="s">
        <v>320</v>
      </c>
      <c r="G77" s="112">
        <v>720000</v>
      </c>
      <c r="H77" s="112">
        <v>250000</v>
      </c>
      <c r="I77" s="32" t="s">
        <v>321</v>
      </c>
      <c r="J77" s="111" t="s">
        <v>322</v>
      </c>
      <c r="K77" s="123" t="s">
        <v>279</v>
      </c>
      <c r="L77" s="28" t="s">
        <v>121</v>
      </c>
    </row>
    <row r="78" spans="1:12" s="6" customFormat="1" ht="53.25" customHeight="1">
      <c r="A78" s="74">
        <v>66</v>
      </c>
      <c r="B78" s="27">
        <v>7</v>
      </c>
      <c r="C78" s="95" t="s">
        <v>323</v>
      </c>
      <c r="D78" s="110" t="s">
        <v>105</v>
      </c>
      <c r="E78" s="110" t="s">
        <v>141</v>
      </c>
      <c r="F78" s="111" t="s">
        <v>324</v>
      </c>
      <c r="G78" s="112">
        <v>180000</v>
      </c>
      <c r="H78" s="112">
        <v>45000</v>
      </c>
      <c r="I78" s="32" t="s">
        <v>325</v>
      </c>
      <c r="J78" s="111" t="s">
        <v>326</v>
      </c>
      <c r="K78" s="123" t="s">
        <v>279</v>
      </c>
      <c r="L78" s="28" t="s">
        <v>121</v>
      </c>
    </row>
    <row r="79" spans="1:12" s="6" customFormat="1" ht="69" customHeight="1">
      <c r="A79" s="74">
        <v>67</v>
      </c>
      <c r="B79" s="27">
        <v>8</v>
      </c>
      <c r="C79" s="95" t="s">
        <v>327</v>
      </c>
      <c r="D79" s="110" t="s">
        <v>105</v>
      </c>
      <c r="E79" s="110" t="s">
        <v>141</v>
      </c>
      <c r="F79" s="111" t="s">
        <v>328</v>
      </c>
      <c r="G79" s="112">
        <v>700000</v>
      </c>
      <c r="H79" s="112">
        <v>150000</v>
      </c>
      <c r="I79" s="32" t="s">
        <v>325</v>
      </c>
      <c r="J79" s="111" t="s">
        <v>329</v>
      </c>
      <c r="K79" s="123" t="s">
        <v>279</v>
      </c>
      <c r="L79" s="28" t="s">
        <v>121</v>
      </c>
    </row>
    <row r="80" spans="1:12" s="6" customFormat="1" ht="99" customHeight="1">
      <c r="A80" s="74">
        <v>68</v>
      </c>
      <c r="B80" s="27">
        <v>9</v>
      </c>
      <c r="C80" s="95" t="s">
        <v>330</v>
      </c>
      <c r="D80" s="34" t="s">
        <v>28</v>
      </c>
      <c r="E80" s="34" t="s">
        <v>21</v>
      </c>
      <c r="F80" s="35" t="s">
        <v>331</v>
      </c>
      <c r="G80" s="46">
        <v>5052</v>
      </c>
      <c r="H80" s="46">
        <v>4000</v>
      </c>
      <c r="I80" s="32" t="s">
        <v>23</v>
      </c>
      <c r="J80" s="35" t="s">
        <v>332</v>
      </c>
      <c r="K80" s="35" t="s">
        <v>31</v>
      </c>
      <c r="L80" s="34" t="s">
        <v>26</v>
      </c>
    </row>
    <row r="81" spans="1:12" s="6" customFormat="1" ht="107.25" customHeight="1">
      <c r="A81" s="74">
        <v>69</v>
      </c>
      <c r="B81" s="27">
        <v>10</v>
      </c>
      <c r="C81" s="95" t="s">
        <v>333</v>
      </c>
      <c r="D81" s="34" t="s">
        <v>28</v>
      </c>
      <c r="E81" s="34" t="s">
        <v>21</v>
      </c>
      <c r="F81" s="35" t="s">
        <v>334</v>
      </c>
      <c r="G81" s="46">
        <v>5160</v>
      </c>
      <c r="H81" s="46">
        <v>4000</v>
      </c>
      <c r="I81" s="32" t="s">
        <v>23</v>
      </c>
      <c r="J81" s="35" t="s">
        <v>335</v>
      </c>
      <c r="K81" s="35" t="s">
        <v>31</v>
      </c>
      <c r="L81" s="34" t="s">
        <v>26</v>
      </c>
    </row>
    <row r="82" spans="1:12" s="6" customFormat="1" ht="73.5" customHeight="1">
      <c r="A82" s="74">
        <v>70</v>
      </c>
      <c r="B82" s="27">
        <v>11</v>
      </c>
      <c r="C82" s="95" t="s">
        <v>336</v>
      </c>
      <c r="D82" s="28" t="s">
        <v>39</v>
      </c>
      <c r="E82" s="28" t="s">
        <v>337</v>
      </c>
      <c r="F82" s="29" t="s">
        <v>338</v>
      </c>
      <c r="G82" s="46">
        <v>454600</v>
      </c>
      <c r="H82" s="46">
        <v>88040</v>
      </c>
      <c r="I82" s="30" t="s">
        <v>339</v>
      </c>
      <c r="J82" s="35" t="s">
        <v>340</v>
      </c>
      <c r="K82" s="35" t="s">
        <v>44</v>
      </c>
      <c r="L82" s="56" t="s">
        <v>76</v>
      </c>
    </row>
    <row r="83" spans="1:12" s="6" customFormat="1" ht="78" customHeight="1">
      <c r="A83" s="74">
        <v>71</v>
      </c>
      <c r="B83" s="27">
        <v>12</v>
      </c>
      <c r="C83" s="95" t="s">
        <v>341</v>
      </c>
      <c r="D83" s="28" t="s">
        <v>39</v>
      </c>
      <c r="E83" s="28" t="s">
        <v>337</v>
      </c>
      <c r="F83" s="29" t="s">
        <v>342</v>
      </c>
      <c r="G83" s="46">
        <v>483300</v>
      </c>
      <c r="H83" s="46">
        <v>96004</v>
      </c>
      <c r="I83" s="30" t="s">
        <v>339</v>
      </c>
      <c r="J83" s="35" t="s">
        <v>340</v>
      </c>
      <c r="K83" s="35" t="s">
        <v>44</v>
      </c>
      <c r="L83" s="56" t="s">
        <v>76</v>
      </c>
    </row>
    <row r="84" spans="1:12" s="6" customFormat="1" ht="99" customHeight="1">
      <c r="A84" s="74">
        <v>72</v>
      </c>
      <c r="B84" s="27">
        <v>13</v>
      </c>
      <c r="C84" s="95" t="s">
        <v>343</v>
      </c>
      <c r="D84" s="28" t="s">
        <v>39</v>
      </c>
      <c r="E84" s="28" t="s">
        <v>344</v>
      </c>
      <c r="F84" s="29" t="s">
        <v>345</v>
      </c>
      <c r="G84" s="46">
        <v>72000</v>
      </c>
      <c r="H84" s="46">
        <v>20000</v>
      </c>
      <c r="I84" s="30" t="s">
        <v>346</v>
      </c>
      <c r="J84" s="35" t="s">
        <v>347</v>
      </c>
      <c r="K84" s="35" t="s">
        <v>44</v>
      </c>
      <c r="L84" s="56"/>
    </row>
    <row r="85" spans="1:12" s="6" customFormat="1" ht="99" customHeight="1">
      <c r="A85" s="74">
        <v>73</v>
      </c>
      <c r="B85" s="27">
        <v>14</v>
      </c>
      <c r="C85" s="95" t="s">
        <v>348</v>
      </c>
      <c r="D85" s="28" t="s">
        <v>167</v>
      </c>
      <c r="E85" s="110" t="s">
        <v>141</v>
      </c>
      <c r="F85" s="29" t="s">
        <v>349</v>
      </c>
      <c r="G85" s="46">
        <v>50000</v>
      </c>
      <c r="H85" s="46">
        <v>10000</v>
      </c>
      <c r="I85" s="29" t="s">
        <v>350</v>
      </c>
      <c r="J85" s="29" t="s">
        <v>351</v>
      </c>
      <c r="K85" s="29" t="s">
        <v>170</v>
      </c>
      <c r="L85" s="28" t="s">
        <v>114</v>
      </c>
    </row>
    <row r="86" spans="1:12" s="6" customFormat="1" ht="120" customHeight="1">
      <c r="A86" s="74">
        <v>74</v>
      </c>
      <c r="B86" s="27">
        <v>15</v>
      </c>
      <c r="C86" s="95" t="s">
        <v>352</v>
      </c>
      <c r="D86" s="28" t="s">
        <v>99</v>
      </c>
      <c r="E86" s="28" t="s">
        <v>52</v>
      </c>
      <c r="F86" s="29" t="s">
        <v>353</v>
      </c>
      <c r="G86" s="46">
        <v>100000</v>
      </c>
      <c r="H86" s="46">
        <v>30000</v>
      </c>
      <c r="I86" s="30" t="s">
        <v>354</v>
      </c>
      <c r="J86" s="29" t="s">
        <v>355</v>
      </c>
      <c r="K86" s="30" t="s">
        <v>176</v>
      </c>
      <c r="L86" s="28" t="s">
        <v>356</v>
      </c>
    </row>
    <row r="87" spans="1:12" s="6" customFormat="1" ht="121.5" customHeight="1">
      <c r="A87" s="74">
        <v>75</v>
      </c>
      <c r="B87" s="27">
        <v>16</v>
      </c>
      <c r="C87" s="95" t="s">
        <v>357</v>
      </c>
      <c r="D87" s="28" t="s">
        <v>99</v>
      </c>
      <c r="E87" s="28" t="s">
        <v>21</v>
      </c>
      <c r="F87" s="29" t="s">
        <v>358</v>
      </c>
      <c r="G87" s="46">
        <v>20800</v>
      </c>
      <c r="H87" s="46">
        <v>8800</v>
      </c>
      <c r="I87" s="30" t="s">
        <v>359</v>
      </c>
      <c r="J87" s="29" t="s">
        <v>360</v>
      </c>
      <c r="K87" s="30" t="s">
        <v>176</v>
      </c>
      <c r="L87" s="28" t="s">
        <v>26</v>
      </c>
    </row>
    <row r="88" spans="1:12" s="6" customFormat="1" ht="62.25" customHeight="1">
      <c r="A88" s="74">
        <v>76</v>
      </c>
      <c r="B88" s="27">
        <v>17</v>
      </c>
      <c r="C88" s="95" t="s">
        <v>361</v>
      </c>
      <c r="D88" s="28" t="s">
        <v>99</v>
      </c>
      <c r="E88" s="28" t="s">
        <v>21</v>
      </c>
      <c r="F88" s="29" t="s">
        <v>362</v>
      </c>
      <c r="G88" s="46">
        <v>45299</v>
      </c>
      <c r="H88" s="46">
        <v>14799</v>
      </c>
      <c r="I88" s="29" t="s">
        <v>23</v>
      </c>
      <c r="J88" s="29" t="s">
        <v>363</v>
      </c>
      <c r="K88" s="30" t="s">
        <v>176</v>
      </c>
      <c r="L88" s="28" t="s">
        <v>26</v>
      </c>
    </row>
    <row r="89" spans="1:12" s="6" customFormat="1" ht="75.75" customHeight="1">
      <c r="A89" s="74">
        <v>77</v>
      </c>
      <c r="B89" s="27">
        <v>18</v>
      </c>
      <c r="C89" s="95" t="s">
        <v>364</v>
      </c>
      <c r="D89" s="28" t="s">
        <v>99</v>
      </c>
      <c r="E89" s="28" t="s">
        <v>141</v>
      </c>
      <c r="F89" s="29" t="s">
        <v>365</v>
      </c>
      <c r="G89" s="46">
        <v>100000</v>
      </c>
      <c r="H89" s="46">
        <v>50000</v>
      </c>
      <c r="I89" s="30" t="s">
        <v>359</v>
      </c>
      <c r="J89" s="29" t="s">
        <v>366</v>
      </c>
      <c r="K89" s="30" t="s">
        <v>176</v>
      </c>
      <c r="L89" s="28"/>
    </row>
    <row r="90" spans="1:12" s="6" customFormat="1" ht="55.5" customHeight="1">
      <c r="A90" s="74">
        <v>78</v>
      </c>
      <c r="B90" s="27">
        <v>19</v>
      </c>
      <c r="C90" s="95" t="s">
        <v>367</v>
      </c>
      <c r="D90" s="110" t="s">
        <v>46</v>
      </c>
      <c r="E90" s="46" t="s">
        <v>52</v>
      </c>
      <c r="F90" s="111" t="s">
        <v>368</v>
      </c>
      <c r="G90" s="112">
        <v>100000</v>
      </c>
      <c r="H90" s="112">
        <v>30000</v>
      </c>
      <c r="I90" s="29" t="s">
        <v>23</v>
      </c>
      <c r="J90" s="111" t="s">
        <v>369</v>
      </c>
      <c r="K90" s="111" t="s">
        <v>49</v>
      </c>
      <c r="L90" s="28" t="s">
        <v>26</v>
      </c>
    </row>
    <row r="91" spans="1:12" s="6" customFormat="1" ht="124.5" customHeight="1">
      <c r="A91" s="74">
        <v>79</v>
      </c>
      <c r="B91" s="27">
        <v>20</v>
      </c>
      <c r="C91" s="95" t="s">
        <v>370</v>
      </c>
      <c r="D91" s="37" t="s">
        <v>221</v>
      </c>
      <c r="E91" s="37" t="s">
        <v>111</v>
      </c>
      <c r="F91" s="38" t="s">
        <v>371</v>
      </c>
      <c r="G91" s="46">
        <v>180000</v>
      </c>
      <c r="H91" s="46">
        <v>50000</v>
      </c>
      <c r="I91" s="38" t="s">
        <v>372</v>
      </c>
      <c r="J91" s="38" t="s">
        <v>373</v>
      </c>
      <c r="K91" s="38" t="s">
        <v>225</v>
      </c>
      <c r="L91" s="37"/>
    </row>
    <row r="92" spans="1:12" s="6" customFormat="1" ht="110.25" customHeight="1">
      <c r="A92" s="74">
        <v>80</v>
      </c>
      <c r="B92" s="27">
        <v>21</v>
      </c>
      <c r="C92" s="95" t="s">
        <v>374</v>
      </c>
      <c r="D92" s="37" t="s">
        <v>221</v>
      </c>
      <c r="E92" s="34" t="s">
        <v>111</v>
      </c>
      <c r="F92" s="38" t="s">
        <v>375</v>
      </c>
      <c r="G92" s="46">
        <v>300000</v>
      </c>
      <c r="H92" s="46">
        <v>20000</v>
      </c>
      <c r="I92" s="38" t="s">
        <v>376</v>
      </c>
      <c r="J92" s="38" t="s">
        <v>377</v>
      </c>
      <c r="K92" s="38" t="s">
        <v>225</v>
      </c>
      <c r="L92" s="37"/>
    </row>
    <row r="93" spans="1:12" s="6" customFormat="1" ht="93" customHeight="1">
      <c r="A93" s="74">
        <v>81</v>
      </c>
      <c r="B93" s="27">
        <v>22</v>
      </c>
      <c r="C93" s="95" t="s">
        <v>378</v>
      </c>
      <c r="D93" s="28" t="s">
        <v>61</v>
      </c>
      <c r="E93" s="28" t="s">
        <v>40</v>
      </c>
      <c r="F93" s="29" t="s">
        <v>379</v>
      </c>
      <c r="G93" s="46">
        <v>30000</v>
      </c>
      <c r="H93" s="46">
        <v>11000</v>
      </c>
      <c r="I93" s="29" t="s">
        <v>380</v>
      </c>
      <c r="J93" s="29" t="s">
        <v>381</v>
      </c>
      <c r="K93" s="29" t="s">
        <v>64</v>
      </c>
      <c r="L93" s="28"/>
    </row>
    <row r="94" spans="1:12" s="6" customFormat="1" ht="77.25" customHeight="1">
      <c r="A94" s="74">
        <v>82</v>
      </c>
      <c r="B94" s="27">
        <v>23</v>
      </c>
      <c r="C94" s="95" t="s">
        <v>382</v>
      </c>
      <c r="D94" s="28" t="s">
        <v>61</v>
      </c>
      <c r="E94" s="28" t="s">
        <v>71</v>
      </c>
      <c r="F94" s="29" t="s">
        <v>383</v>
      </c>
      <c r="G94" s="46">
        <v>43000</v>
      </c>
      <c r="H94" s="46">
        <v>9000</v>
      </c>
      <c r="I94" s="29" t="s">
        <v>384</v>
      </c>
      <c r="J94" s="29" t="s">
        <v>385</v>
      </c>
      <c r="K94" s="29" t="s">
        <v>64</v>
      </c>
      <c r="L94" s="28"/>
    </row>
    <row r="95" spans="1:12" s="6" customFormat="1" ht="113.25" customHeight="1">
      <c r="A95" s="74">
        <v>83</v>
      </c>
      <c r="B95" s="27">
        <v>24</v>
      </c>
      <c r="C95" s="95" t="s">
        <v>386</v>
      </c>
      <c r="D95" s="28" t="s">
        <v>160</v>
      </c>
      <c r="E95" s="46" t="s">
        <v>52</v>
      </c>
      <c r="F95" s="29" t="s">
        <v>387</v>
      </c>
      <c r="G95" s="46">
        <v>10000</v>
      </c>
      <c r="H95" s="46">
        <v>5000</v>
      </c>
      <c r="I95" s="29" t="s">
        <v>388</v>
      </c>
      <c r="J95" s="29" t="s">
        <v>389</v>
      </c>
      <c r="K95" s="29" t="s">
        <v>163</v>
      </c>
      <c r="L95" s="28" t="s">
        <v>26</v>
      </c>
    </row>
    <row r="96" spans="1:12" s="6" customFormat="1" ht="96" customHeight="1">
      <c r="A96" s="74">
        <v>84</v>
      </c>
      <c r="B96" s="27">
        <v>25</v>
      </c>
      <c r="C96" s="95" t="s">
        <v>390</v>
      </c>
      <c r="D96" s="28" t="s">
        <v>160</v>
      </c>
      <c r="E96" s="34" t="s">
        <v>21</v>
      </c>
      <c r="F96" s="29" t="s">
        <v>391</v>
      </c>
      <c r="G96" s="46">
        <v>20000</v>
      </c>
      <c r="H96" s="46">
        <v>5000</v>
      </c>
      <c r="I96" s="88" t="s">
        <v>392</v>
      </c>
      <c r="J96" s="29" t="s">
        <v>393</v>
      </c>
      <c r="K96" s="29" t="s">
        <v>163</v>
      </c>
      <c r="L96" s="28" t="s">
        <v>26</v>
      </c>
    </row>
    <row r="97" spans="1:12" s="6" customFormat="1" ht="170.25" customHeight="1">
      <c r="A97" s="74">
        <v>85</v>
      </c>
      <c r="B97" s="27">
        <v>26</v>
      </c>
      <c r="C97" s="95" t="s">
        <v>394</v>
      </c>
      <c r="D97" s="28" t="s">
        <v>160</v>
      </c>
      <c r="E97" s="34" t="s">
        <v>111</v>
      </c>
      <c r="F97" s="29" t="s">
        <v>395</v>
      </c>
      <c r="G97" s="46">
        <v>300000</v>
      </c>
      <c r="H97" s="46">
        <v>50000</v>
      </c>
      <c r="I97" s="88" t="s">
        <v>396</v>
      </c>
      <c r="J97" s="29" t="s">
        <v>397</v>
      </c>
      <c r="K97" s="29" t="s">
        <v>163</v>
      </c>
      <c r="L97" s="28" t="s">
        <v>76</v>
      </c>
    </row>
    <row r="98" spans="1:12" s="6" customFormat="1" ht="132.75" customHeight="1">
      <c r="A98" s="74">
        <v>86</v>
      </c>
      <c r="B98" s="27">
        <v>27</v>
      </c>
      <c r="C98" s="95" t="s">
        <v>398</v>
      </c>
      <c r="D98" s="28" t="s">
        <v>160</v>
      </c>
      <c r="E98" s="41" t="s">
        <v>172</v>
      </c>
      <c r="F98" s="29" t="s">
        <v>399</v>
      </c>
      <c r="G98" s="46">
        <v>50000</v>
      </c>
      <c r="H98" s="46">
        <v>15000</v>
      </c>
      <c r="I98" s="88" t="s">
        <v>400</v>
      </c>
      <c r="J98" s="29" t="s">
        <v>401</v>
      </c>
      <c r="K98" s="29" t="s">
        <v>163</v>
      </c>
      <c r="L98" s="28" t="s">
        <v>114</v>
      </c>
    </row>
    <row r="99" spans="1:12" s="3" customFormat="1" ht="60" customHeight="1">
      <c r="A99" s="23" t="s">
        <v>152</v>
      </c>
      <c r="B99" s="22"/>
      <c r="C99" s="95" t="s">
        <v>402</v>
      </c>
      <c r="D99" s="113"/>
      <c r="E99" s="127"/>
      <c r="F99" s="48"/>
      <c r="G99" s="114">
        <f>SUM(G100:G119)</f>
        <v>3219901.38</v>
      </c>
      <c r="H99" s="114">
        <f>SUM(H100:H119)</f>
        <v>452807</v>
      </c>
      <c r="I99" s="120"/>
      <c r="J99" s="48"/>
      <c r="K99" s="48"/>
      <c r="L99" s="113"/>
    </row>
    <row r="100" spans="1:12" s="6" customFormat="1" ht="78" customHeight="1">
      <c r="A100" s="74">
        <v>87</v>
      </c>
      <c r="B100" s="27">
        <v>1</v>
      </c>
      <c r="C100" s="95" t="s">
        <v>403</v>
      </c>
      <c r="D100" s="28" t="s">
        <v>20</v>
      </c>
      <c r="E100" s="28" t="s">
        <v>40</v>
      </c>
      <c r="F100" s="29" t="s">
        <v>404</v>
      </c>
      <c r="G100" s="46">
        <v>35000</v>
      </c>
      <c r="H100" s="46">
        <v>15000</v>
      </c>
      <c r="I100" s="29" t="s">
        <v>405</v>
      </c>
      <c r="J100" s="29" t="s">
        <v>406</v>
      </c>
      <c r="K100" s="45" t="s">
        <v>25</v>
      </c>
      <c r="L100" s="28"/>
    </row>
    <row r="101" spans="1:12" s="6" customFormat="1" ht="141" customHeight="1">
      <c r="A101" s="74">
        <v>88</v>
      </c>
      <c r="B101" s="27">
        <v>2</v>
      </c>
      <c r="C101" s="95" t="s">
        <v>407</v>
      </c>
      <c r="D101" s="34" t="s">
        <v>28</v>
      </c>
      <c r="E101" s="41" t="s">
        <v>172</v>
      </c>
      <c r="F101" s="35" t="s">
        <v>408</v>
      </c>
      <c r="G101" s="46">
        <v>38000</v>
      </c>
      <c r="H101" s="46">
        <v>5000</v>
      </c>
      <c r="I101" s="35" t="s">
        <v>409</v>
      </c>
      <c r="J101" s="35" t="s">
        <v>410</v>
      </c>
      <c r="K101" s="35" t="s">
        <v>31</v>
      </c>
      <c r="L101" s="34"/>
    </row>
    <row r="102" spans="1:12" s="6" customFormat="1" ht="99" customHeight="1">
      <c r="A102" s="74">
        <v>89</v>
      </c>
      <c r="B102" s="27">
        <v>3</v>
      </c>
      <c r="C102" s="95" t="s">
        <v>411</v>
      </c>
      <c r="D102" s="34" t="s">
        <v>28</v>
      </c>
      <c r="E102" s="34" t="s">
        <v>412</v>
      </c>
      <c r="F102" s="35" t="s">
        <v>413</v>
      </c>
      <c r="G102" s="46">
        <v>100000</v>
      </c>
      <c r="H102" s="46">
        <v>10000</v>
      </c>
      <c r="I102" s="35" t="s">
        <v>414</v>
      </c>
      <c r="J102" s="35" t="s">
        <v>415</v>
      </c>
      <c r="K102" s="35" t="s">
        <v>31</v>
      </c>
      <c r="L102" s="34"/>
    </row>
    <row r="103" spans="1:12" s="6" customFormat="1" ht="132.75" customHeight="1">
      <c r="A103" s="74">
        <v>90</v>
      </c>
      <c r="B103" s="27">
        <v>4</v>
      </c>
      <c r="C103" s="95" t="s">
        <v>416</v>
      </c>
      <c r="D103" s="28" t="s">
        <v>39</v>
      </c>
      <c r="E103" s="34" t="s">
        <v>111</v>
      </c>
      <c r="F103" s="29" t="s">
        <v>417</v>
      </c>
      <c r="G103" s="46">
        <v>300000</v>
      </c>
      <c r="H103" s="46">
        <v>50000</v>
      </c>
      <c r="I103" s="29" t="s">
        <v>418</v>
      </c>
      <c r="J103" s="29" t="s">
        <v>419</v>
      </c>
      <c r="K103" s="35" t="s">
        <v>44</v>
      </c>
      <c r="L103" s="56" t="s">
        <v>121</v>
      </c>
    </row>
    <row r="104" spans="1:12" s="6" customFormat="1" ht="99" customHeight="1">
      <c r="A104" s="74">
        <v>91</v>
      </c>
      <c r="B104" s="27">
        <v>5</v>
      </c>
      <c r="C104" s="95" t="s">
        <v>420</v>
      </c>
      <c r="D104" s="28" t="s">
        <v>167</v>
      </c>
      <c r="E104" s="28" t="s">
        <v>421</v>
      </c>
      <c r="F104" s="29" t="s">
        <v>422</v>
      </c>
      <c r="G104" s="46">
        <v>500000</v>
      </c>
      <c r="H104" s="46">
        <v>65000</v>
      </c>
      <c r="I104" s="29" t="s">
        <v>423</v>
      </c>
      <c r="J104" s="29" t="s">
        <v>424</v>
      </c>
      <c r="K104" s="29" t="s">
        <v>170</v>
      </c>
      <c r="L104" s="28" t="s">
        <v>76</v>
      </c>
    </row>
    <row r="105" spans="1:12" s="6" customFormat="1" ht="96.75" customHeight="1">
      <c r="A105" s="74">
        <v>92</v>
      </c>
      <c r="B105" s="27">
        <v>6</v>
      </c>
      <c r="C105" s="95" t="s">
        <v>425</v>
      </c>
      <c r="D105" s="28" t="s">
        <v>167</v>
      </c>
      <c r="E105" s="34" t="s">
        <v>21</v>
      </c>
      <c r="F105" s="29" t="s">
        <v>426</v>
      </c>
      <c r="G105" s="46">
        <v>50000</v>
      </c>
      <c r="H105" s="46">
        <v>30000</v>
      </c>
      <c r="I105" s="29" t="s">
        <v>23</v>
      </c>
      <c r="J105" s="29" t="s">
        <v>427</v>
      </c>
      <c r="K105" s="29" t="s">
        <v>170</v>
      </c>
      <c r="L105" s="28" t="s">
        <v>26</v>
      </c>
    </row>
    <row r="106" spans="1:12" s="6" customFormat="1" ht="105" customHeight="1">
      <c r="A106" s="74">
        <v>93</v>
      </c>
      <c r="B106" s="27">
        <v>7</v>
      </c>
      <c r="C106" s="95" t="s">
        <v>428</v>
      </c>
      <c r="D106" s="28" t="s">
        <v>99</v>
      </c>
      <c r="E106" s="28" t="s">
        <v>286</v>
      </c>
      <c r="F106" s="29" t="s">
        <v>429</v>
      </c>
      <c r="G106" s="46">
        <v>200000</v>
      </c>
      <c r="H106" s="46">
        <v>50000</v>
      </c>
      <c r="I106" s="30" t="s">
        <v>430</v>
      </c>
      <c r="J106" s="29" t="s">
        <v>431</v>
      </c>
      <c r="K106" s="30" t="s">
        <v>176</v>
      </c>
      <c r="L106" s="28" t="s">
        <v>76</v>
      </c>
    </row>
    <row r="107" spans="1:12" s="6" customFormat="1" ht="104.25" customHeight="1">
      <c r="A107" s="74">
        <v>94</v>
      </c>
      <c r="B107" s="27">
        <v>8</v>
      </c>
      <c r="C107" s="95" t="s">
        <v>432</v>
      </c>
      <c r="D107" s="28" t="s">
        <v>99</v>
      </c>
      <c r="E107" s="28" t="s">
        <v>268</v>
      </c>
      <c r="F107" s="29" t="s">
        <v>433</v>
      </c>
      <c r="G107" s="46">
        <v>200000</v>
      </c>
      <c r="H107" s="46">
        <v>15000</v>
      </c>
      <c r="I107" s="30" t="s">
        <v>434</v>
      </c>
      <c r="J107" s="29" t="s">
        <v>435</v>
      </c>
      <c r="K107" s="30" t="s">
        <v>176</v>
      </c>
      <c r="L107" s="28" t="s">
        <v>121</v>
      </c>
    </row>
    <row r="108" spans="1:12" s="6" customFormat="1" ht="108.75" customHeight="1">
      <c r="A108" s="74">
        <v>95</v>
      </c>
      <c r="B108" s="27">
        <v>9</v>
      </c>
      <c r="C108" s="95" t="s">
        <v>436</v>
      </c>
      <c r="D108" s="110" t="s">
        <v>46</v>
      </c>
      <c r="E108" s="34" t="s">
        <v>21</v>
      </c>
      <c r="F108" s="111" t="s">
        <v>437</v>
      </c>
      <c r="G108" s="112">
        <v>2100</v>
      </c>
      <c r="H108" s="112">
        <v>2000</v>
      </c>
      <c r="I108" s="111" t="s">
        <v>23</v>
      </c>
      <c r="J108" s="111" t="s">
        <v>438</v>
      </c>
      <c r="K108" s="111" t="s">
        <v>49</v>
      </c>
      <c r="L108" s="28" t="s">
        <v>26</v>
      </c>
    </row>
    <row r="109" spans="1:12" s="6" customFormat="1" ht="129.75" customHeight="1">
      <c r="A109" s="74">
        <v>96</v>
      </c>
      <c r="B109" s="27">
        <v>10</v>
      </c>
      <c r="C109" s="95" t="s">
        <v>439</v>
      </c>
      <c r="D109" s="37" t="s">
        <v>221</v>
      </c>
      <c r="E109" s="34" t="s">
        <v>111</v>
      </c>
      <c r="F109" s="38" t="s">
        <v>440</v>
      </c>
      <c r="G109" s="46">
        <v>220000</v>
      </c>
      <c r="H109" s="46">
        <v>690</v>
      </c>
      <c r="I109" s="38" t="s">
        <v>441</v>
      </c>
      <c r="J109" s="38" t="s">
        <v>442</v>
      </c>
      <c r="K109" s="38" t="s">
        <v>225</v>
      </c>
      <c r="L109" s="37" t="s">
        <v>121</v>
      </c>
    </row>
    <row r="110" spans="1:12" s="6" customFormat="1" ht="94.5" customHeight="1">
      <c r="A110" s="74">
        <v>97</v>
      </c>
      <c r="B110" s="27">
        <v>11</v>
      </c>
      <c r="C110" s="95" t="s">
        <v>443</v>
      </c>
      <c r="D110" s="41" t="s">
        <v>234</v>
      </c>
      <c r="E110" s="46" t="s">
        <v>52</v>
      </c>
      <c r="F110" s="42" t="s">
        <v>444</v>
      </c>
      <c r="G110" s="116">
        <v>10000</v>
      </c>
      <c r="H110" s="116">
        <v>4600</v>
      </c>
      <c r="I110" s="43" t="s">
        <v>445</v>
      </c>
      <c r="J110" s="43" t="s">
        <v>446</v>
      </c>
      <c r="K110" s="90" t="s">
        <v>238</v>
      </c>
      <c r="L110" s="28" t="s">
        <v>26</v>
      </c>
    </row>
    <row r="111" spans="1:12" s="6" customFormat="1" ht="210" customHeight="1">
      <c r="A111" s="74">
        <v>98</v>
      </c>
      <c r="B111" s="27">
        <v>12</v>
      </c>
      <c r="C111" s="95" t="s">
        <v>447</v>
      </c>
      <c r="D111" s="110" t="s">
        <v>51</v>
      </c>
      <c r="E111" s="110" t="s">
        <v>129</v>
      </c>
      <c r="F111" s="111" t="s">
        <v>448</v>
      </c>
      <c r="G111" s="112">
        <v>289884</v>
      </c>
      <c r="H111" s="112">
        <v>9000</v>
      </c>
      <c r="I111" s="111" t="s">
        <v>449</v>
      </c>
      <c r="J111" s="111" t="s">
        <v>450</v>
      </c>
      <c r="K111" s="111" t="s">
        <v>55</v>
      </c>
      <c r="L111" s="37" t="s">
        <v>26</v>
      </c>
    </row>
    <row r="112" spans="1:12" s="6" customFormat="1" ht="119.25" customHeight="1">
      <c r="A112" s="74">
        <v>99</v>
      </c>
      <c r="B112" s="27">
        <v>13</v>
      </c>
      <c r="C112" s="95" t="s">
        <v>451</v>
      </c>
      <c r="D112" s="28" t="s">
        <v>160</v>
      </c>
      <c r="E112" s="110" t="s">
        <v>141</v>
      </c>
      <c r="F112" s="29" t="s">
        <v>452</v>
      </c>
      <c r="G112" s="46">
        <v>120000</v>
      </c>
      <c r="H112" s="46">
        <v>10000</v>
      </c>
      <c r="I112" s="88" t="s">
        <v>453</v>
      </c>
      <c r="J112" s="29" t="s">
        <v>454</v>
      </c>
      <c r="K112" s="29" t="s">
        <v>163</v>
      </c>
      <c r="L112" s="28"/>
    </row>
    <row r="113" spans="1:12" s="6" customFormat="1" ht="112.5" customHeight="1">
      <c r="A113" s="74">
        <v>100</v>
      </c>
      <c r="B113" s="27">
        <v>14</v>
      </c>
      <c r="C113" s="95" t="s">
        <v>455</v>
      </c>
      <c r="D113" s="28" t="s">
        <v>160</v>
      </c>
      <c r="E113" s="34" t="s">
        <v>21</v>
      </c>
      <c r="F113" s="29" t="s">
        <v>456</v>
      </c>
      <c r="G113" s="46">
        <v>11000</v>
      </c>
      <c r="H113" s="46">
        <v>10000</v>
      </c>
      <c r="I113" s="88" t="s">
        <v>23</v>
      </c>
      <c r="J113" s="29" t="s">
        <v>457</v>
      </c>
      <c r="K113" s="29" t="s">
        <v>163</v>
      </c>
      <c r="L113" s="28" t="s">
        <v>26</v>
      </c>
    </row>
    <row r="114" spans="1:12" s="6" customFormat="1" ht="68.25" customHeight="1">
      <c r="A114" s="74">
        <v>101</v>
      </c>
      <c r="B114" s="27">
        <v>15</v>
      </c>
      <c r="C114" s="95" t="s">
        <v>458</v>
      </c>
      <c r="D114" s="28" t="s">
        <v>459</v>
      </c>
      <c r="E114" s="28" t="s">
        <v>231</v>
      </c>
      <c r="F114" s="29" t="s">
        <v>460</v>
      </c>
      <c r="G114" s="46">
        <v>80000</v>
      </c>
      <c r="H114" s="46">
        <v>40000</v>
      </c>
      <c r="I114" s="30" t="s">
        <v>23</v>
      </c>
      <c r="J114" s="29" t="s">
        <v>461</v>
      </c>
      <c r="K114" s="30" t="s">
        <v>462</v>
      </c>
      <c r="L114" s="28" t="s">
        <v>92</v>
      </c>
    </row>
    <row r="115" spans="1:12" s="6" customFormat="1" ht="159" customHeight="1">
      <c r="A115" s="74">
        <v>102</v>
      </c>
      <c r="B115" s="27">
        <v>16</v>
      </c>
      <c r="C115" s="25" t="s">
        <v>463</v>
      </c>
      <c r="D115" s="28" t="s">
        <v>20</v>
      </c>
      <c r="E115" s="28" t="s">
        <v>231</v>
      </c>
      <c r="F115" s="29" t="s">
        <v>464</v>
      </c>
      <c r="G115" s="28">
        <v>48900</v>
      </c>
      <c r="H115" s="28">
        <v>5000</v>
      </c>
      <c r="I115" s="29" t="s">
        <v>465</v>
      </c>
      <c r="J115" s="29" t="s">
        <v>466</v>
      </c>
      <c r="K115" s="29" t="s">
        <v>467</v>
      </c>
      <c r="L115" s="29" t="s">
        <v>26</v>
      </c>
    </row>
    <row r="116" spans="1:12" s="6" customFormat="1" ht="63" customHeight="1">
      <c r="A116" s="74">
        <v>103</v>
      </c>
      <c r="B116" s="27">
        <v>17</v>
      </c>
      <c r="C116" s="95" t="s">
        <v>468</v>
      </c>
      <c r="D116" s="28" t="s">
        <v>20</v>
      </c>
      <c r="E116" s="28" t="s">
        <v>100</v>
      </c>
      <c r="F116" s="29" t="s">
        <v>469</v>
      </c>
      <c r="G116" s="46">
        <v>800000</v>
      </c>
      <c r="H116" s="46">
        <v>35000</v>
      </c>
      <c r="I116" s="29" t="s">
        <v>470</v>
      </c>
      <c r="J116" s="29" t="s">
        <v>471</v>
      </c>
      <c r="K116" s="45" t="s">
        <v>25</v>
      </c>
      <c r="L116" s="28" t="s">
        <v>76</v>
      </c>
    </row>
    <row r="117" spans="1:12" s="6" customFormat="1" ht="117" customHeight="1">
      <c r="A117" s="74">
        <v>104</v>
      </c>
      <c r="B117" s="27">
        <v>18</v>
      </c>
      <c r="C117" s="95" t="s">
        <v>472</v>
      </c>
      <c r="D117" s="28" t="s">
        <v>167</v>
      </c>
      <c r="E117" s="46" t="s">
        <v>40</v>
      </c>
      <c r="F117" s="29" t="s">
        <v>473</v>
      </c>
      <c r="G117" s="46">
        <v>57057</v>
      </c>
      <c r="H117" s="46">
        <v>27057</v>
      </c>
      <c r="I117" s="29" t="s">
        <v>474</v>
      </c>
      <c r="J117" s="29" t="s">
        <v>475</v>
      </c>
      <c r="K117" s="29" t="s">
        <v>170</v>
      </c>
      <c r="L117" s="28"/>
    </row>
    <row r="118" spans="1:12" s="6" customFormat="1" ht="70.5" customHeight="1">
      <c r="A118" s="74">
        <v>105</v>
      </c>
      <c r="B118" s="27">
        <v>19</v>
      </c>
      <c r="C118" s="95" t="s">
        <v>476</v>
      </c>
      <c r="D118" s="28" t="s">
        <v>167</v>
      </c>
      <c r="E118" s="28" t="s">
        <v>71</v>
      </c>
      <c r="F118" s="29" t="s">
        <v>477</v>
      </c>
      <c r="G118" s="46">
        <v>150000</v>
      </c>
      <c r="H118" s="46">
        <v>62000</v>
      </c>
      <c r="I118" s="29" t="s">
        <v>478</v>
      </c>
      <c r="J118" s="29" t="s">
        <v>479</v>
      </c>
      <c r="K118" s="29" t="s">
        <v>170</v>
      </c>
      <c r="L118" s="28"/>
    </row>
    <row r="119" spans="1:12" s="6" customFormat="1" ht="90.75" customHeight="1">
      <c r="A119" s="74">
        <v>106</v>
      </c>
      <c r="B119" s="27">
        <v>20</v>
      </c>
      <c r="C119" s="95" t="s">
        <v>480</v>
      </c>
      <c r="D119" s="28" t="s">
        <v>160</v>
      </c>
      <c r="E119" s="34" t="s">
        <v>21</v>
      </c>
      <c r="F119" s="29" t="s">
        <v>481</v>
      </c>
      <c r="G119" s="46">
        <v>7960.38</v>
      </c>
      <c r="H119" s="46">
        <v>7460</v>
      </c>
      <c r="I119" s="29" t="s">
        <v>23</v>
      </c>
      <c r="J119" s="29" t="s">
        <v>482</v>
      </c>
      <c r="K119" s="29" t="s">
        <v>163</v>
      </c>
      <c r="L119" s="28" t="s">
        <v>26</v>
      </c>
    </row>
    <row r="120" spans="1:12" s="8" customFormat="1" ht="45" customHeight="1">
      <c r="A120" s="23" t="s">
        <v>164</v>
      </c>
      <c r="B120" s="22"/>
      <c r="C120" s="95" t="s">
        <v>483</v>
      </c>
      <c r="D120" s="23"/>
      <c r="E120" s="23"/>
      <c r="F120" s="24"/>
      <c r="G120" s="71">
        <f>SUM(G121:G132)</f>
        <v>1161469.1</v>
      </c>
      <c r="H120" s="71">
        <f>SUM(H121:H132)</f>
        <v>296706</v>
      </c>
      <c r="I120" s="25"/>
      <c r="J120" s="25"/>
      <c r="K120" s="25"/>
      <c r="L120" s="20"/>
    </row>
    <row r="121" spans="1:12" s="9" customFormat="1" ht="104.25" customHeight="1">
      <c r="A121" s="26">
        <v>107</v>
      </c>
      <c r="B121" s="27">
        <v>1</v>
      </c>
      <c r="C121" s="95" t="s">
        <v>484</v>
      </c>
      <c r="D121" s="34" t="s">
        <v>28</v>
      </c>
      <c r="E121" s="34" t="s">
        <v>111</v>
      </c>
      <c r="F121" s="35" t="s">
        <v>485</v>
      </c>
      <c r="G121" s="46">
        <v>17000</v>
      </c>
      <c r="H121" s="46">
        <v>6000</v>
      </c>
      <c r="I121" s="35" t="s">
        <v>486</v>
      </c>
      <c r="J121" s="35" t="s">
        <v>180</v>
      </c>
      <c r="K121" s="35" t="s">
        <v>31</v>
      </c>
      <c r="L121" s="131"/>
    </row>
    <row r="122" spans="1:12" s="9" customFormat="1" ht="123" customHeight="1">
      <c r="A122" s="26">
        <v>108</v>
      </c>
      <c r="B122" s="27">
        <v>2</v>
      </c>
      <c r="C122" s="95" t="s">
        <v>487</v>
      </c>
      <c r="D122" s="34" t="s">
        <v>28</v>
      </c>
      <c r="E122" s="28" t="s">
        <v>172</v>
      </c>
      <c r="F122" s="35" t="s">
        <v>488</v>
      </c>
      <c r="G122" s="46">
        <v>10000</v>
      </c>
      <c r="H122" s="46">
        <v>3000</v>
      </c>
      <c r="I122" s="35" t="s">
        <v>489</v>
      </c>
      <c r="J122" s="35" t="s">
        <v>490</v>
      </c>
      <c r="K122" s="35" t="s">
        <v>31</v>
      </c>
      <c r="L122" s="131"/>
    </row>
    <row r="123" spans="1:12" s="9" customFormat="1" ht="87.75" customHeight="1">
      <c r="A123" s="26">
        <v>109</v>
      </c>
      <c r="B123" s="27">
        <v>3</v>
      </c>
      <c r="C123" s="95" t="s">
        <v>491</v>
      </c>
      <c r="D123" s="34" t="s">
        <v>28</v>
      </c>
      <c r="E123" s="34" t="s">
        <v>111</v>
      </c>
      <c r="F123" s="35" t="s">
        <v>492</v>
      </c>
      <c r="G123" s="46">
        <v>10000</v>
      </c>
      <c r="H123" s="46">
        <v>2000</v>
      </c>
      <c r="I123" s="35" t="s">
        <v>493</v>
      </c>
      <c r="J123" s="35" t="s">
        <v>494</v>
      </c>
      <c r="K123" s="35" t="s">
        <v>31</v>
      </c>
      <c r="L123" s="131"/>
    </row>
    <row r="124" spans="1:12" s="6" customFormat="1" ht="150" customHeight="1">
      <c r="A124" s="26">
        <v>110</v>
      </c>
      <c r="B124" s="27">
        <v>4</v>
      </c>
      <c r="C124" s="95" t="s">
        <v>495</v>
      </c>
      <c r="D124" s="34" t="s">
        <v>28</v>
      </c>
      <c r="E124" s="34" t="s">
        <v>141</v>
      </c>
      <c r="F124" s="35" t="s">
        <v>496</v>
      </c>
      <c r="G124" s="46">
        <v>7028</v>
      </c>
      <c r="H124" s="46">
        <v>4028</v>
      </c>
      <c r="I124" s="35" t="s">
        <v>497</v>
      </c>
      <c r="J124" s="35" t="s">
        <v>498</v>
      </c>
      <c r="K124" s="35" t="s">
        <v>31</v>
      </c>
      <c r="L124" s="28"/>
    </row>
    <row r="125" spans="1:12" s="6" customFormat="1" ht="99" customHeight="1">
      <c r="A125" s="26">
        <v>111</v>
      </c>
      <c r="B125" s="27">
        <v>5</v>
      </c>
      <c r="C125" s="95" t="s">
        <v>499</v>
      </c>
      <c r="D125" s="28" t="s">
        <v>167</v>
      </c>
      <c r="E125" s="28" t="s">
        <v>40</v>
      </c>
      <c r="F125" s="29" t="s">
        <v>500</v>
      </c>
      <c r="G125" s="46">
        <v>33100</v>
      </c>
      <c r="H125" s="46">
        <v>7000</v>
      </c>
      <c r="I125" s="29" t="s">
        <v>501</v>
      </c>
      <c r="J125" s="29" t="s">
        <v>502</v>
      </c>
      <c r="K125" s="29" t="s">
        <v>170</v>
      </c>
      <c r="L125" s="132"/>
    </row>
    <row r="126" spans="1:12" s="6" customFormat="1" ht="73.5" customHeight="1">
      <c r="A126" s="26">
        <v>112</v>
      </c>
      <c r="B126" s="27">
        <v>6</v>
      </c>
      <c r="C126" s="95" t="s">
        <v>503</v>
      </c>
      <c r="D126" s="110" t="s">
        <v>46</v>
      </c>
      <c r="E126" s="34" t="s">
        <v>21</v>
      </c>
      <c r="F126" s="111" t="s">
        <v>504</v>
      </c>
      <c r="G126" s="112">
        <v>10188.1</v>
      </c>
      <c r="H126" s="112">
        <v>8188</v>
      </c>
      <c r="I126" s="111" t="s">
        <v>23</v>
      </c>
      <c r="J126" s="111" t="s">
        <v>505</v>
      </c>
      <c r="K126" s="111" t="s">
        <v>49</v>
      </c>
      <c r="L126" s="28" t="s">
        <v>26</v>
      </c>
    </row>
    <row r="127" spans="1:12" s="6" customFormat="1" ht="135" customHeight="1">
      <c r="A127" s="26">
        <v>113</v>
      </c>
      <c r="B127" s="27">
        <v>7</v>
      </c>
      <c r="C127" s="95" t="s">
        <v>506</v>
      </c>
      <c r="D127" s="37" t="s">
        <v>221</v>
      </c>
      <c r="E127" s="37" t="s">
        <v>21</v>
      </c>
      <c r="F127" s="38" t="s">
        <v>507</v>
      </c>
      <c r="G127" s="46">
        <v>10000</v>
      </c>
      <c r="H127" s="46">
        <v>4000</v>
      </c>
      <c r="I127" s="38" t="s">
        <v>23</v>
      </c>
      <c r="J127" s="38" t="s">
        <v>508</v>
      </c>
      <c r="K127" s="38" t="s">
        <v>225</v>
      </c>
      <c r="L127" s="28" t="s">
        <v>26</v>
      </c>
    </row>
    <row r="128" spans="1:12" s="6" customFormat="1" ht="84" customHeight="1">
      <c r="A128" s="26">
        <v>114</v>
      </c>
      <c r="B128" s="27">
        <v>8</v>
      </c>
      <c r="C128" s="95" t="s">
        <v>509</v>
      </c>
      <c r="D128" s="41" t="s">
        <v>234</v>
      </c>
      <c r="E128" s="41" t="s">
        <v>172</v>
      </c>
      <c r="F128" s="42" t="s">
        <v>510</v>
      </c>
      <c r="G128" s="116">
        <v>50000</v>
      </c>
      <c r="H128" s="116">
        <v>10000</v>
      </c>
      <c r="I128" s="118" t="s">
        <v>511</v>
      </c>
      <c r="J128" s="43" t="s">
        <v>512</v>
      </c>
      <c r="K128" s="43" t="s">
        <v>238</v>
      </c>
      <c r="L128" s="133"/>
    </row>
    <row r="129" spans="1:12" s="6" customFormat="1" ht="157.5" customHeight="1">
      <c r="A129" s="26">
        <v>115</v>
      </c>
      <c r="B129" s="27">
        <v>9</v>
      </c>
      <c r="C129" s="95" t="s">
        <v>513</v>
      </c>
      <c r="D129" s="28" t="s">
        <v>514</v>
      </c>
      <c r="E129" s="28" t="s">
        <v>71</v>
      </c>
      <c r="F129" s="29" t="s">
        <v>515</v>
      </c>
      <c r="G129" s="46">
        <v>600000</v>
      </c>
      <c r="H129" s="46">
        <v>135000</v>
      </c>
      <c r="I129" s="29" t="s">
        <v>516</v>
      </c>
      <c r="J129" s="29" t="s">
        <v>517</v>
      </c>
      <c r="K129" s="29" t="s">
        <v>518</v>
      </c>
      <c r="L129" s="132" t="s">
        <v>121</v>
      </c>
    </row>
    <row r="130" spans="1:12" s="6" customFormat="1" ht="84" customHeight="1">
      <c r="A130" s="26">
        <v>116</v>
      </c>
      <c r="B130" s="27">
        <v>10</v>
      </c>
      <c r="C130" s="95" t="s">
        <v>519</v>
      </c>
      <c r="D130" s="28" t="s">
        <v>514</v>
      </c>
      <c r="E130" s="28" t="s">
        <v>21</v>
      </c>
      <c r="F130" s="29" t="s">
        <v>520</v>
      </c>
      <c r="G130" s="46">
        <v>88680</v>
      </c>
      <c r="H130" s="46">
        <v>54510</v>
      </c>
      <c r="I130" s="38" t="s">
        <v>23</v>
      </c>
      <c r="J130" s="29" t="s">
        <v>521</v>
      </c>
      <c r="K130" s="29" t="s">
        <v>518</v>
      </c>
      <c r="L130" s="28" t="s">
        <v>26</v>
      </c>
    </row>
    <row r="131" spans="1:12" s="6" customFormat="1" ht="159" customHeight="1">
      <c r="A131" s="26">
        <v>117</v>
      </c>
      <c r="B131" s="27">
        <v>11</v>
      </c>
      <c r="C131" s="95" t="s">
        <v>522</v>
      </c>
      <c r="D131" s="28" t="s">
        <v>514</v>
      </c>
      <c r="E131" s="28" t="s">
        <v>100</v>
      </c>
      <c r="F131" s="29" t="s">
        <v>523</v>
      </c>
      <c r="G131" s="46">
        <v>300000</v>
      </c>
      <c r="H131" s="46">
        <v>50000</v>
      </c>
      <c r="I131" s="29" t="s">
        <v>524</v>
      </c>
      <c r="J131" s="29" t="s">
        <v>525</v>
      </c>
      <c r="K131" s="29" t="s">
        <v>518</v>
      </c>
      <c r="L131" s="132" t="s">
        <v>121</v>
      </c>
    </row>
    <row r="132" spans="1:12" s="6" customFormat="1" ht="81.75" customHeight="1">
      <c r="A132" s="26">
        <v>118</v>
      </c>
      <c r="B132" s="27">
        <v>12</v>
      </c>
      <c r="C132" s="95" t="s">
        <v>526</v>
      </c>
      <c r="D132" s="28" t="s">
        <v>514</v>
      </c>
      <c r="E132" s="28" t="s">
        <v>21</v>
      </c>
      <c r="F132" s="29" t="s">
        <v>527</v>
      </c>
      <c r="G132" s="46">
        <v>25473</v>
      </c>
      <c r="H132" s="46">
        <v>12980</v>
      </c>
      <c r="I132" s="29" t="s">
        <v>23</v>
      </c>
      <c r="J132" s="29" t="s">
        <v>528</v>
      </c>
      <c r="K132" s="29" t="s">
        <v>518</v>
      </c>
      <c r="L132" s="28" t="s">
        <v>26</v>
      </c>
    </row>
    <row r="133" spans="1:12" s="5" customFormat="1" ht="60" customHeight="1">
      <c r="A133" s="23" t="s">
        <v>529</v>
      </c>
      <c r="B133" s="22"/>
      <c r="C133" s="95" t="s">
        <v>530</v>
      </c>
      <c r="D133" s="20"/>
      <c r="E133" s="20"/>
      <c r="F133" s="25"/>
      <c r="G133" s="73">
        <f>SUM(G134,G143)</f>
        <v>1078542.82</v>
      </c>
      <c r="H133" s="73">
        <f>SUM(H134,H143)</f>
        <v>352482</v>
      </c>
      <c r="I133" s="25"/>
      <c r="J133" s="25"/>
      <c r="K133" s="25"/>
      <c r="L133" s="20"/>
    </row>
    <row r="134" spans="1:12" s="5" customFormat="1" ht="43.5" customHeight="1">
      <c r="A134" s="23" t="s">
        <v>17</v>
      </c>
      <c r="B134" s="22"/>
      <c r="C134" s="95" t="s">
        <v>531</v>
      </c>
      <c r="D134" s="20"/>
      <c r="E134" s="20"/>
      <c r="F134" s="25"/>
      <c r="G134" s="73">
        <f>SUM(G135:G142)</f>
        <v>792374</v>
      </c>
      <c r="H134" s="73">
        <f>SUM(H135:H142)</f>
        <v>238974</v>
      </c>
      <c r="I134" s="25"/>
      <c r="J134" s="25"/>
      <c r="K134" s="25"/>
      <c r="L134" s="20"/>
    </row>
    <row r="135" spans="1:12" s="6" customFormat="1" ht="111" customHeight="1">
      <c r="A135" s="74">
        <v>119</v>
      </c>
      <c r="B135" s="27">
        <v>1</v>
      </c>
      <c r="C135" s="95" t="s">
        <v>532</v>
      </c>
      <c r="D135" s="28" t="s">
        <v>160</v>
      </c>
      <c r="E135" s="28" t="s">
        <v>231</v>
      </c>
      <c r="F135" s="29" t="s">
        <v>533</v>
      </c>
      <c r="G135" s="46">
        <v>297074</v>
      </c>
      <c r="H135" s="46">
        <v>137074</v>
      </c>
      <c r="I135" s="88" t="s">
        <v>23</v>
      </c>
      <c r="J135" s="29" t="s">
        <v>534</v>
      </c>
      <c r="K135" s="29" t="s">
        <v>163</v>
      </c>
      <c r="L135" s="28" t="s">
        <v>92</v>
      </c>
    </row>
    <row r="136" spans="1:12" s="6" customFormat="1" ht="111.75" customHeight="1">
      <c r="A136" s="74">
        <v>120</v>
      </c>
      <c r="B136" s="27">
        <v>2</v>
      </c>
      <c r="C136" s="95" t="s">
        <v>535</v>
      </c>
      <c r="D136" s="28" t="s">
        <v>167</v>
      </c>
      <c r="E136" s="37" t="s">
        <v>286</v>
      </c>
      <c r="F136" s="29" t="s">
        <v>536</v>
      </c>
      <c r="G136" s="46">
        <v>250000</v>
      </c>
      <c r="H136" s="46">
        <v>55000</v>
      </c>
      <c r="I136" s="29" t="s">
        <v>537</v>
      </c>
      <c r="J136" s="29" t="s">
        <v>538</v>
      </c>
      <c r="K136" s="29" t="s">
        <v>170</v>
      </c>
      <c r="L136" s="28" t="s">
        <v>76</v>
      </c>
    </row>
    <row r="137" spans="1:12" s="6" customFormat="1" ht="121.5" customHeight="1">
      <c r="A137" s="74">
        <v>121</v>
      </c>
      <c r="B137" s="27">
        <v>3</v>
      </c>
      <c r="C137" s="95" t="s">
        <v>539</v>
      </c>
      <c r="D137" s="28" t="s">
        <v>20</v>
      </c>
      <c r="E137" s="34" t="s">
        <v>249</v>
      </c>
      <c r="F137" s="29" t="s">
        <v>540</v>
      </c>
      <c r="G137" s="46">
        <v>10400</v>
      </c>
      <c r="H137" s="46">
        <v>4000</v>
      </c>
      <c r="I137" s="29" t="s">
        <v>541</v>
      </c>
      <c r="J137" s="29" t="s">
        <v>542</v>
      </c>
      <c r="K137" s="29" t="s">
        <v>543</v>
      </c>
      <c r="L137" s="28"/>
    </row>
    <row r="138" spans="1:12" s="6" customFormat="1" ht="81" customHeight="1">
      <c r="A138" s="74">
        <v>122</v>
      </c>
      <c r="B138" s="27">
        <v>4</v>
      </c>
      <c r="C138" s="95" t="s">
        <v>544</v>
      </c>
      <c r="D138" s="110" t="s">
        <v>105</v>
      </c>
      <c r="E138" s="28" t="s">
        <v>40</v>
      </c>
      <c r="F138" s="111" t="s">
        <v>545</v>
      </c>
      <c r="G138" s="112">
        <v>100000</v>
      </c>
      <c r="H138" s="112">
        <v>5000</v>
      </c>
      <c r="I138" s="32" t="s">
        <v>546</v>
      </c>
      <c r="J138" s="111" t="s">
        <v>547</v>
      </c>
      <c r="K138" s="123" t="s">
        <v>279</v>
      </c>
      <c r="L138" s="28"/>
    </row>
    <row r="139" spans="1:12" s="6" customFormat="1" ht="71.25" customHeight="1">
      <c r="A139" s="74">
        <v>123</v>
      </c>
      <c r="B139" s="27">
        <v>5</v>
      </c>
      <c r="C139" s="95" t="s">
        <v>548</v>
      </c>
      <c r="D139" s="28" t="s">
        <v>167</v>
      </c>
      <c r="E139" s="28" t="s">
        <v>71</v>
      </c>
      <c r="F139" s="29" t="s">
        <v>549</v>
      </c>
      <c r="G139" s="46">
        <v>38000</v>
      </c>
      <c r="H139" s="46">
        <v>15000</v>
      </c>
      <c r="I139" s="29" t="s">
        <v>550</v>
      </c>
      <c r="J139" s="29" t="s">
        <v>551</v>
      </c>
      <c r="K139" s="29" t="s">
        <v>170</v>
      </c>
      <c r="L139" s="28"/>
    </row>
    <row r="140" spans="1:12" s="6" customFormat="1" ht="108" customHeight="1">
      <c r="A140" s="74">
        <v>124</v>
      </c>
      <c r="B140" s="27">
        <v>6</v>
      </c>
      <c r="C140" s="95" t="s">
        <v>552</v>
      </c>
      <c r="D140" s="28" t="s">
        <v>167</v>
      </c>
      <c r="E140" s="110" t="s">
        <v>141</v>
      </c>
      <c r="F140" s="29" t="s">
        <v>553</v>
      </c>
      <c r="G140" s="46">
        <v>12000</v>
      </c>
      <c r="H140" s="46">
        <v>6000</v>
      </c>
      <c r="I140" s="29" t="s">
        <v>554</v>
      </c>
      <c r="J140" s="29" t="s">
        <v>555</v>
      </c>
      <c r="K140" s="29" t="s">
        <v>170</v>
      </c>
      <c r="L140" s="28"/>
    </row>
    <row r="141" spans="1:12" s="6" customFormat="1" ht="84" customHeight="1">
      <c r="A141" s="74">
        <v>125</v>
      </c>
      <c r="B141" s="27">
        <v>7</v>
      </c>
      <c r="C141" s="95" t="s">
        <v>556</v>
      </c>
      <c r="D141" s="110" t="s">
        <v>46</v>
      </c>
      <c r="E141" s="41" t="s">
        <v>172</v>
      </c>
      <c r="F141" s="111" t="s">
        <v>557</v>
      </c>
      <c r="G141" s="112">
        <v>78000</v>
      </c>
      <c r="H141" s="112">
        <v>15000</v>
      </c>
      <c r="I141" s="111" t="s">
        <v>558</v>
      </c>
      <c r="J141" s="111" t="s">
        <v>559</v>
      </c>
      <c r="K141" s="111" t="s">
        <v>49</v>
      </c>
      <c r="L141" s="28"/>
    </row>
    <row r="142" spans="1:12" s="6" customFormat="1" ht="82.5" customHeight="1">
      <c r="A142" s="74">
        <v>126</v>
      </c>
      <c r="B142" s="27">
        <v>8</v>
      </c>
      <c r="C142" s="95" t="s">
        <v>560</v>
      </c>
      <c r="D142" s="110" t="s">
        <v>46</v>
      </c>
      <c r="E142" s="46" t="s">
        <v>52</v>
      </c>
      <c r="F142" s="111" t="s">
        <v>561</v>
      </c>
      <c r="G142" s="112">
        <v>6900</v>
      </c>
      <c r="H142" s="112">
        <v>1900</v>
      </c>
      <c r="I142" s="111" t="s">
        <v>23</v>
      </c>
      <c r="J142" s="111" t="s">
        <v>562</v>
      </c>
      <c r="K142" s="111" t="s">
        <v>49</v>
      </c>
      <c r="L142" s="28" t="s">
        <v>26</v>
      </c>
    </row>
    <row r="143" spans="1:12" s="4" customFormat="1" ht="60" customHeight="1">
      <c r="A143" s="23" t="s">
        <v>152</v>
      </c>
      <c r="B143" s="22"/>
      <c r="C143" s="95" t="s">
        <v>563</v>
      </c>
      <c r="D143" s="20"/>
      <c r="E143" s="73"/>
      <c r="F143" s="25"/>
      <c r="G143" s="73">
        <f>SUM(G144:G159)</f>
        <v>286168.82</v>
      </c>
      <c r="H143" s="73">
        <f>SUM(H144:H159)</f>
        <v>113508</v>
      </c>
      <c r="I143" s="25"/>
      <c r="J143" s="25"/>
      <c r="K143" s="25"/>
      <c r="L143" s="20"/>
    </row>
    <row r="144" spans="1:12" s="6" customFormat="1" ht="71.25" customHeight="1">
      <c r="A144" s="74">
        <v>127</v>
      </c>
      <c r="B144" s="27">
        <v>1</v>
      </c>
      <c r="C144" s="95" t="s">
        <v>564</v>
      </c>
      <c r="D144" s="28" t="s">
        <v>20</v>
      </c>
      <c r="E144" s="28" t="s">
        <v>40</v>
      </c>
      <c r="F144" s="29" t="s">
        <v>565</v>
      </c>
      <c r="G144" s="46">
        <v>46300</v>
      </c>
      <c r="H144" s="46">
        <v>16000</v>
      </c>
      <c r="I144" s="29" t="s">
        <v>566</v>
      </c>
      <c r="J144" s="29" t="s">
        <v>567</v>
      </c>
      <c r="K144" s="29" t="s">
        <v>568</v>
      </c>
      <c r="L144" s="28"/>
    </row>
    <row r="145" spans="1:12" s="6" customFormat="1" ht="70.5" customHeight="1">
      <c r="A145" s="74">
        <v>128</v>
      </c>
      <c r="B145" s="27">
        <v>2</v>
      </c>
      <c r="C145" s="95" t="s">
        <v>569</v>
      </c>
      <c r="D145" s="28" t="s">
        <v>20</v>
      </c>
      <c r="E145" s="46" t="s">
        <v>52</v>
      </c>
      <c r="F145" s="29" t="s">
        <v>570</v>
      </c>
      <c r="G145" s="46">
        <v>4760</v>
      </c>
      <c r="H145" s="46">
        <v>1700</v>
      </c>
      <c r="I145" s="29" t="s">
        <v>23</v>
      </c>
      <c r="J145" s="29" t="s">
        <v>571</v>
      </c>
      <c r="K145" s="29" t="s">
        <v>568</v>
      </c>
      <c r="L145" s="28" t="s">
        <v>26</v>
      </c>
    </row>
    <row r="146" spans="1:12" s="6" customFormat="1" ht="72" customHeight="1">
      <c r="A146" s="74">
        <v>129</v>
      </c>
      <c r="B146" s="27">
        <v>3</v>
      </c>
      <c r="C146" s="95" t="s">
        <v>572</v>
      </c>
      <c r="D146" s="28" t="s">
        <v>20</v>
      </c>
      <c r="E146" s="46" t="s">
        <v>52</v>
      </c>
      <c r="F146" s="29" t="s">
        <v>573</v>
      </c>
      <c r="G146" s="46">
        <v>6900</v>
      </c>
      <c r="H146" s="46">
        <v>6000</v>
      </c>
      <c r="I146" s="29" t="s">
        <v>23</v>
      </c>
      <c r="J146" s="29" t="s">
        <v>574</v>
      </c>
      <c r="K146" s="29" t="s">
        <v>568</v>
      </c>
      <c r="L146" s="28" t="s">
        <v>26</v>
      </c>
    </row>
    <row r="147" spans="1:12" s="6" customFormat="1" ht="80.25" customHeight="1">
      <c r="A147" s="74">
        <v>130</v>
      </c>
      <c r="B147" s="27">
        <v>4</v>
      </c>
      <c r="C147" s="95" t="s">
        <v>575</v>
      </c>
      <c r="D147" s="28" t="s">
        <v>20</v>
      </c>
      <c r="E147" s="34" t="s">
        <v>21</v>
      </c>
      <c r="F147" s="29" t="s">
        <v>576</v>
      </c>
      <c r="G147" s="46">
        <v>21944</v>
      </c>
      <c r="H147" s="46">
        <v>14000</v>
      </c>
      <c r="I147" s="29" t="s">
        <v>23</v>
      </c>
      <c r="J147" s="29" t="s">
        <v>264</v>
      </c>
      <c r="K147" s="29" t="s">
        <v>577</v>
      </c>
      <c r="L147" s="28" t="s">
        <v>26</v>
      </c>
    </row>
    <row r="148" spans="1:12" s="6" customFormat="1" ht="81.75" customHeight="1">
      <c r="A148" s="74">
        <v>131</v>
      </c>
      <c r="B148" s="27">
        <v>5</v>
      </c>
      <c r="C148" s="95" t="s">
        <v>578</v>
      </c>
      <c r="D148" s="28" t="s">
        <v>20</v>
      </c>
      <c r="E148" s="34" t="s">
        <v>21</v>
      </c>
      <c r="F148" s="29" t="s">
        <v>579</v>
      </c>
      <c r="G148" s="46">
        <v>7000</v>
      </c>
      <c r="H148" s="46">
        <v>5000</v>
      </c>
      <c r="I148" s="29" t="s">
        <v>23</v>
      </c>
      <c r="J148" s="29" t="s">
        <v>580</v>
      </c>
      <c r="K148" s="29" t="s">
        <v>25</v>
      </c>
      <c r="L148" s="28" t="s">
        <v>26</v>
      </c>
    </row>
    <row r="149" spans="1:12" s="6" customFormat="1" ht="93" customHeight="1">
      <c r="A149" s="74">
        <v>132</v>
      </c>
      <c r="B149" s="27">
        <v>6</v>
      </c>
      <c r="C149" s="95" t="s">
        <v>581</v>
      </c>
      <c r="D149" s="28" t="s">
        <v>20</v>
      </c>
      <c r="E149" s="34" t="s">
        <v>111</v>
      </c>
      <c r="F149" s="29" t="s">
        <v>582</v>
      </c>
      <c r="G149" s="46">
        <v>23539</v>
      </c>
      <c r="H149" s="46">
        <v>5000</v>
      </c>
      <c r="I149" s="29" t="s">
        <v>583</v>
      </c>
      <c r="J149" s="29" t="s">
        <v>580</v>
      </c>
      <c r="K149" s="29" t="s">
        <v>25</v>
      </c>
      <c r="L149" s="28"/>
    </row>
    <row r="150" spans="1:12" s="6" customFormat="1" ht="105.75" customHeight="1">
      <c r="A150" s="74">
        <v>133</v>
      </c>
      <c r="B150" s="27">
        <v>7</v>
      </c>
      <c r="C150" s="95" t="s">
        <v>584</v>
      </c>
      <c r="D150" s="34" t="s">
        <v>28</v>
      </c>
      <c r="E150" s="34" t="s">
        <v>21</v>
      </c>
      <c r="F150" s="35" t="s">
        <v>585</v>
      </c>
      <c r="G150" s="46">
        <v>2437</v>
      </c>
      <c r="H150" s="46">
        <v>2000</v>
      </c>
      <c r="I150" s="35" t="s">
        <v>586</v>
      </c>
      <c r="J150" s="35" t="s">
        <v>587</v>
      </c>
      <c r="K150" s="35" t="s">
        <v>31</v>
      </c>
      <c r="L150" s="28" t="s">
        <v>26</v>
      </c>
    </row>
    <row r="151" spans="1:12" s="6" customFormat="1" ht="75.75" customHeight="1">
      <c r="A151" s="74">
        <v>134</v>
      </c>
      <c r="B151" s="27">
        <v>8</v>
      </c>
      <c r="C151" s="95" t="s">
        <v>588</v>
      </c>
      <c r="D151" s="28" t="s">
        <v>167</v>
      </c>
      <c r="E151" s="110" t="s">
        <v>21</v>
      </c>
      <c r="F151" s="29" t="s">
        <v>589</v>
      </c>
      <c r="G151" s="46">
        <v>24558</v>
      </c>
      <c r="H151" s="46">
        <v>10000</v>
      </c>
      <c r="I151" s="29" t="s">
        <v>23</v>
      </c>
      <c r="J151" s="29" t="s">
        <v>590</v>
      </c>
      <c r="K151" s="29" t="s">
        <v>170</v>
      </c>
      <c r="L151" s="28" t="s">
        <v>26</v>
      </c>
    </row>
    <row r="152" spans="1:12" s="6" customFormat="1" ht="91.5" customHeight="1">
      <c r="A152" s="74">
        <v>135</v>
      </c>
      <c r="B152" s="27">
        <v>9</v>
      </c>
      <c r="C152" s="95" t="s">
        <v>591</v>
      </c>
      <c r="D152" s="28" t="s">
        <v>99</v>
      </c>
      <c r="E152" s="28" t="s">
        <v>21</v>
      </c>
      <c r="F152" s="29" t="s">
        <v>592</v>
      </c>
      <c r="G152" s="46">
        <v>25000</v>
      </c>
      <c r="H152" s="46">
        <v>10000</v>
      </c>
      <c r="I152" s="30" t="s">
        <v>23</v>
      </c>
      <c r="J152" s="29" t="s">
        <v>593</v>
      </c>
      <c r="K152" s="30" t="s">
        <v>176</v>
      </c>
      <c r="L152" s="28" t="s">
        <v>26</v>
      </c>
    </row>
    <row r="153" spans="1:12" s="6" customFormat="1" ht="111" customHeight="1">
      <c r="A153" s="74">
        <v>136</v>
      </c>
      <c r="B153" s="27">
        <v>10</v>
      </c>
      <c r="C153" s="95" t="s">
        <v>594</v>
      </c>
      <c r="D153" s="28" t="s">
        <v>99</v>
      </c>
      <c r="E153" s="28" t="s">
        <v>21</v>
      </c>
      <c r="F153" s="29" t="s">
        <v>595</v>
      </c>
      <c r="G153" s="46">
        <v>18188</v>
      </c>
      <c r="H153" s="46">
        <v>10188</v>
      </c>
      <c r="I153" s="30" t="s">
        <v>23</v>
      </c>
      <c r="J153" s="29" t="s">
        <v>596</v>
      </c>
      <c r="K153" s="30" t="s">
        <v>176</v>
      </c>
      <c r="L153" s="28" t="s">
        <v>26</v>
      </c>
    </row>
    <row r="154" spans="1:12" s="6" customFormat="1" ht="72.75" customHeight="1">
      <c r="A154" s="74">
        <v>137</v>
      </c>
      <c r="B154" s="27">
        <v>11</v>
      </c>
      <c r="C154" s="95" t="s">
        <v>597</v>
      </c>
      <c r="D154" s="110" t="s">
        <v>46</v>
      </c>
      <c r="E154" s="110" t="s">
        <v>141</v>
      </c>
      <c r="F154" s="111" t="s">
        <v>598</v>
      </c>
      <c r="G154" s="112">
        <v>2740</v>
      </c>
      <c r="H154" s="112">
        <v>1770</v>
      </c>
      <c r="I154" s="111" t="s">
        <v>599</v>
      </c>
      <c r="J154" s="111" t="s">
        <v>600</v>
      </c>
      <c r="K154" s="111" t="s">
        <v>49</v>
      </c>
      <c r="L154" s="28"/>
    </row>
    <row r="155" spans="1:12" s="6" customFormat="1" ht="66" customHeight="1">
      <c r="A155" s="74">
        <v>138</v>
      </c>
      <c r="B155" s="27">
        <v>12</v>
      </c>
      <c r="C155" s="95" t="s">
        <v>601</v>
      </c>
      <c r="D155" s="37" t="s">
        <v>221</v>
      </c>
      <c r="E155" s="46" t="s">
        <v>52</v>
      </c>
      <c r="F155" s="38" t="s">
        <v>602</v>
      </c>
      <c r="G155" s="46">
        <v>31800</v>
      </c>
      <c r="H155" s="46">
        <v>7350</v>
      </c>
      <c r="I155" s="38" t="s">
        <v>23</v>
      </c>
      <c r="J155" s="38" t="s">
        <v>229</v>
      </c>
      <c r="K155" s="38" t="s">
        <v>225</v>
      </c>
      <c r="L155" s="28" t="s">
        <v>26</v>
      </c>
    </row>
    <row r="156" spans="1:12" s="6" customFormat="1" ht="69" customHeight="1">
      <c r="A156" s="74">
        <v>139</v>
      </c>
      <c r="B156" s="27">
        <v>13</v>
      </c>
      <c r="C156" s="95" t="s">
        <v>603</v>
      </c>
      <c r="D156" s="41" t="s">
        <v>234</v>
      </c>
      <c r="E156" s="110" t="s">
        <v>141</v>
      </c>
      <c r="F156" s="42" t="s">
        <v>604</v>
      </c>
      <c r="G156" s="116">
        <v>5000</v>
      </c>
      <c r="H156" s="116">
        <v>2500</v>
      </c>
      <c r="I156" s="43" t="s">
        <v>605</v>
      </c>
      <c r="J156" s="43" t="s">
        <v>606</v>
      </c>
      <c r="K156" s="43" t="s">
        <v>238</v>
      </c>
      <c r="L156" s="91"/>
    </row>
    <row r="157" spans="1:12" s="6" customFormat="1" ht="62.25" customHeight="1">
      <c r="A157" s="74">
        <v>140</v>
      </c>
      <c r="B157" s="27">
        <v>14</v>
      </c>
      <c r="C157" s="95" t="s">
        <v>607</v>
      </c>
      <c r="D157" s="28" t="s">
        <v>61</v>
      </c>
      <c r="E157" s="34" t="s">
        <v>21</v>
      </c>
      <c r="F157" s="29" t="s">
        <v>608</v>
      </c>
      <c r="G157" s="46">
        <v>2000</v>
      </c>
      <c r="H157" s="46">
        <v>500</v>
      </c>
      <c r="I157" s="29" t="s">
        <v>23</v>
      </c>
      <c r="J157" s="29" t="s">
        <v>609</v>
      </c>
      <c r="K157" s="29" t="s">
        <v>64</v>
      </c>
      <c r="L157" s="28" t="s">
        <v>26</v>
      </c>
    </row>
    <row r="158" spans="1:12" s="6" customFormat="1" ht="72" customHeight="1">
      <c r="A158" s="74">
        <v>141</v>
      </c>
      <c r="B158" s="27">
        <v>15</v>
      </c>
      <c r="C158" s="95" t="s">
        <v>610</v>
      </c>
      <c r="D158" s="28" t="s">
        <v>61</v>
      </c>
      <c r="E158" s="110" t="s">
        <v>141</v>
      </c>
      <c r="F158" s="29" t="s">
        <v>611</v>
      </c>
      <c r="G158" s="46">
        <v>3000</v>
      </c>
      <c r="H158" s="46">
        <v>1500</v>
      </c>
      <c r="I158" s="29" t="s">
        <v>612</v>
      </c>
      <c r="J158" s="29" t="s">
        <v>613</v>
      </c>
      <c r="K158" s="29" t="s">
        <v>64</v>
      </c>
      <c r="L158" s="28"/>
    </row>
    <row r="159" spans="1:12" s="6" customFormat="1" ht="102" customHeight="1">
      <c r="A159" s="74">
        <v>142</v>
      </c>
      <c r="B159" s="27">
        <v>16</v>
      </c>
      <c r="C159" s="95" t="s">
        <v>614</v>
      </c>
      <c r="D159" s="28" t="s">
        <v>248</v>
      </c>
      <c r="E159" s="28" t="s">
        <v>141</v>
      </c>
      <c r="F159" s="29" t="s">
        <v>615</v>
      </c>
      <c r="G159" s="46">
        <v>61002.82</v>
      </c>
      <c r="H159" s="46">
        <v>20000</v>
      </c>
      <c r="I159" s="29" t="s">
        <v>616</v>
      </c>
      <c r="J159" s="29" t="s">
        <v>617</v>
      </c>
      <c r="K159" s="29" t="s">
        <v>253</v>
      </c>
      <c r="L159" s="28"/>
    </row>
    <row r="160" spans="1:12" s="5" customFormat="1" ht="60" customHeight="1">
      <c r="A160" s="20" t="s">
        <v>618</v>
      </c>
      <c r="B160" s="22"/>
      <c r="C160" s="95" t="s">
        <v>619</v>
      </c>
      <c r="D160" s="20"/>
      <c r="E160" s="20"/>
      <c r="F160" s="25"/>
      <c r="G160" s="73">
        <f>SUM(G161,G168)</f>
        <v>275008.42</v>
      </c>
      <c r="H160" s="73">
        <f>SUM(H161,H168)</f>
        <v>94580.79000000001</v>
      </c>
      <c r="I160" s="25"/>
      <c r="J160" s="25"/>
      <c r="K160" s="25"/>
      <c r="L160" s="20"/>
    </row>
    <row r="161" spans="1:12" s="5" customFormat="1" ht="47.25" customHeight="1">
      <c r="A161" s="23" t="s">
        <v>17</v>
      </c>
      <c r="B161" s="22"/>
      <c r="C161" s="95" t="s">
        <v>620</v>
      </c>
      <c r="D161" s="20"/>
      <c r="E161" s="20"/>
      <c r="F161" s="25"/>
      <c r="G161" s="73">
        <f>SUM(G162:G167)</f>
        <v>246533.79</v>
      </c>
      <c r="H161" s="73">
        <f>SUM(H162:H167)</f>
        <v>68880.79000000001</v>
      </c>
      <c r="I161" s="25"/>
      <c r="J161" s="25"/>
      <c r="K161" s="25"/>
      <c r="L161" s="20"/>
    </row>
    <row r="162" spans="1:12" s="6" customFormat="1" ht="108.75" customHeight="1">
      <c r="A162" s="74">
        <v>143</v>
      </c>
      <c r="B162" s="27">
        <v>1</v>
      </c>
      <c r="C162" s="95" t="s">
        <v>621</v>
      </c>
      <c r="D162" s="28" t="s">
        <v>160</v>
      </c>
      <c r="E162" s="110" t="s">
        <v>141</v>
      </c>
      <c r="F162" s="29" t="s">
        <v>622</v>
      </c>
      <c r="G162" s="46">
        <v>15859</v>
      </c>
      <c r="H162" s="46">
        <v>2700</v>
      </c>
      <c r="I162" s="29" t="s">
        <v>623</v>
      </c>
      <c r="J162" s="29" t="s">
        <v>624</v>
      </c>
      <c r="K162" s="29" t="s">
        <v>163</v>
      </c>
      <c r="L162" s="28"/>
    </row>
    <row r="163" spans="1:12" s="6" customFormat="1" ht="93.75" customHeight="1">
      <c r="A163" s="74">
        <v>144</v>
      </c>
      <c r="B163" s="27">
        <v>2</v>
      </c>
      <c r="C163" s="95" t="s">
        <v>625</v>
      </c>
      <c r="D163" s="28" t="s">
        <v>626</v>
      </c>
      <c r="E163" s="34" t="s">
        <v>21</v>
      </c>
      <c r="F163" s="29" t="s">
        <v>627</v>
      </c>
      <c r="G163" s="46">
        <v>2000</v>
      </c>
      <c r="H163" s="46">
        <v>1000</v>
      </c>
      <c r="I163" s="29" t="s">
        <v>23</v>
      </c>
      <c r="J163" s="29" t="s">
        <v>628</v>
      </c>
      <c r="K163" s="30" t="s">
        <v>462</v>
      </c>
      <c r="L163" s="28" t="s">
        <v>26</v>
      </c>
    </row>
    <row r="164" spans="1:12" s="6" customFormat="1" ht="153" customHeight="1">
      <c r="A164" s="74">
        <v>145</v>
      </c>
      <c r="B164" s="27">
        <v>3</v>
      </c>
      <c r="C164" s="95" t="s">
        <v>629</v>
      </c>
      <c r="D164" s="28" t="s">
        <v>20</v>
      </c>
      <c r="E164" s="28" t="s">
        <v>21</v>
      </c>
      <c r="F164" s="29" t="s">
        <v>630</v>
      </c>
      <c r="G164" s="46">
        <v>4280.79</v>
      </c>
      <c r="H164" s="46">
        <v>3480.79</v>
      </c>
      <c r="I164" s="29" t="s">
        <v>23</v>
      </c>
      <c r="J164" s="29" t="s">
        <v>631</v>
      </c>
      <c r="K164" s="29" t="s">
        <v>632</v>
      </c>
      <c r="L164" s="28" t="s">
        <v>26</v>
      </c>
    </row>
    <row r="165" spans="1:12" s="6" customFormat="1" ht="108.75" customHeight="1">
      <c r="A165" s="74">
        <v>146</v>
      </c>
      <c r="B165" s="27">
        <v>4</v>
      </c>
      <c r="C165" s="95" t="s">
        <v>633</v>
      </c>
      <c r="D165" s="34" t="s">
        <v>28</v>
      </c>
      <c r="E165" s="46" t="s">
        <v>52</v>
      </c>
      <c r="F165" s="35" t="s">
        <v>634</v>
      </c>
      <c r="G165" s="46">
        <v>16700</v>
      </c>
      <c r="H165" s="46">
        <v>7700</v>
      </c>
      <c r="I165" s="35" t="s">
        <v>23</v>
      </c>
      <c r="J165" s="35" t="s">
        <v>201</v>
      </c>
      <c r="K165" s="35" t="s">
        <v>31</v>
      </c>
      <c r="L165" s="28" t="s">
        <v>26</v>
      </c>
    </row>
    <row r="166" spans="1:12" s="6" customFormat="1" ht="118.5" customHeight="1">
      <c r="A166" s="74">
        <v>147</v>
      </c>
      <c r="B166" s="27">
        <v>5</v>
      </c>
      <c r="C166" s="95" t="s">
        <v>635</v>
      </c>
      <c r="D166" s="34" t="s">
        <v>46</v>
      </c>
      <c r="E166" s="34" t="s">
        <v>337</v>
      </c>
      <c r="F166" s="35" t="s">
        <v>636</v>
      </c>
      <c r="G166" s="34">
        <v>175694</v>
      </c>
      <c r="H166" s="46">
        <v>50000</v>
      </c>
      <c r="I166" s="35" t="s">
        <v>637</v>
      </c>
      <c r="J166" s="35" t="s">
        <v>638</v>
      </c>
      <c r="K166" s="35" t="s">
        <v>49</v>
      </c>
      <c r="L166" s="28"/>
    </row>
    <row r="167" spans="1:12" s="6" customFormat="1" ht="83.25" customHeight="1">
      <c r="A167" s="74">
        <v>148</v>
      </c>
      <c r="B167" s="27">
        <v>6</v>
      </c>
      <c r="C167" s="95" t="s">
        <v>639</v>
      </c>
      <c r="D167" s="28" t="s">
        <v>61</v>
      </c>
      <c r="E167" s="28" t="s">
        <v>40</v>
      </c>
      <c r="F167" s="29" t="s">
        <v>640</v>
      </c>
      <c r="G167" s="46">
        <v>32000</v>
      </c>
      <c r="H167" s="46">
        <v>4000</v>
      </c>
      <c r="I167" s="29" t="s">
        <v>641</v>
      </c>
      <c r="J167" s="29" t="s">
        <v>642</v>
      </c>
      <c r="K167" s="29" t="s">
        <v>64</v>
      </c>
      <c r="L167" s="28"/>
    </row>
    <row r="168" spans="1:12" s="5" customFormat="1" ht="60" customHeight="1">
      <c r="A168" s="23" t="s">
        <v>152</v>
      </c>
      <c r="B168" s="22"/>
      <c r="C168" s="25" t="s">
        <v>643</v>
      </c>
      <c r="D168" s="20"/>
      <c r="E168" s="20"/>
      <c r="F168" s="25"/>
      <c r="G168" s="73">
        <f>SUM(G169:G170)</f>
        <v>28474.63</v>
      </c>
      <c r="H168" s="73">
        <f>SUM(H169:H170)</f>
        <v>25700</v>
      </c>
      <c r="I168" s="25"/>
      <c r="J168" s="25"/>
      <c r="K168" s="25"/>
      <c r="L168" s="20"/>
    </row>
    <row r="169" spans="1:12" s="6" customFormat="1" ht="81" customHeight="1">
      <c r="A169" s="74">
        <v>149</v>
      </c>
      <c r="B169" s="27">
        <v>1</v>
      </c>
      <c r="C169" s="25" t="s">
        <v>644</v>
      </c>
      <c r="D169" s="28" t="s">
        <v>20</v>
      </c>
      <c r="E169" s="28" t="s">
        <v>21</v>
      </c>
      <c r="F169" s="29" t="s">
        <v>645</v>
      </c>
      <c r="G169" s="46">
        <v>5474.63</v>
      </c>
      <c r="H169" s="46">
        <v>3500</v>
      </c>
      <c r="I169" s="29" t="s">
        <v>23</v>
      </c>
      <c r="J169" s="29" t="s">
        <v>631</v>
      </c>
      <c r="K169" s="29" t="s">
        <v>632</v>
      </c>
      <c r="L169" s="28" t="s">
        <v>26</v>
      </c>
    </row>
    <row r="170" spans="1:12" s="6" customFormat="1" ht="84" customHeight="1">
      <c r="A170" s="74">
        <v>150</v>
      </c>
      <c r="B170" s="27">
        <v>2</v>
      </c>
      <c r="C170" s="25" t="s">
        <v>646</v>
      </c>
      <c r="D170" s="28" t="s">
        <v>20</v>
      </c>
      <c r="E170" s="28" t="s">
        <v>21</v>
      </c>
      <c r="F170" s="29" t="s">
        <v>647</v>
      </c>
      <c r="G170" s="46">
        <v>23000</v>
      </c>
      <c r="H170" s="46">
        <v>22200</v>
      </c>
      <c r="I170" s="29" t="s">
        <v>23</v>
      </c>
      <c r="J170" s="29" t="s">
        <v>648</v>
      </c>
      <c r="K170" s="29" t="s">
        <v>632</v>
      </c>
      <c r="L170" s="28" t="s">
        <v>26</v>
      </c>
    </row>
    <row r="171" spans="1:12" ht="97.5" customHeight="1">
      <c r="A171" s="54" t="s">
        <v>649</v>
      </c>
      <c r="B171" s="54"/>
      <c r="C171" s="54"/>
      <c r="D171" s="54"/>
      <c r="E171" s="54"/>
      <c r="F171" s="54"/>
      <c r="G171" s="54"/>
      <c r="H171" s="54"/>
      <c r="I171" s="54"/>
      <c r="J171" s="54"/>
      <c r="K171" s="54"/>
      <c r="L171" s="54"/>
    </row>
  </sheetData>
  <sheetProtection/>
  <autoFilter ref="A3:N170"/>
  <mergeCells count="13">
    <mergeCell ref="A1:L1"/>
    <mergeCell ref="A2:B2"/>
    <mergeCell ref="A171:L171"/>
    <mergeCell ref="C2:C3"/>
    <mergeCell ref="D2:D3"/>
    <mergeCell ref="E2:E3"/>
    <mergeCell ref="F2:F3"/>
    <mergeCell ref="G2:G3"/>
    <mergeCell ref="H2:H3"/>
    <mergeCell ref="I2:I3"/>
    <mergeCell ref="J2:J3"/>
    <mergeCell ref="K2:K3"/>
    <mergeCell ref="L2:L3"/>
  </mergeCells>
  <printOptions/>
  <pageMargins left="0.7480314960629919" right="0.7480314960629919" top="0.708661417322835" bottom="0.708661417322835" header="0.511811023622047" footer="0.511811023622047"/>
  <pageSetup firstPageNumber="4" useFirstPageNumber="1" fitToHeight="0" fitToWidth="1" horizontalDpi="600" verticalDpi="600" orientation="landscape" paperSize="9" scale="60"/>
  <headerFooter>
    <oddFooter>&amp;C第 &amp;P 页</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137"/>
  <sheetViews>
    <sheetView zoomScale="90" zoomScaleNormal="90" zoomScaleSheetLayoutView="90" workbookViewId="0" topLeftCell="B131">
      <selection activeCell="B137" sqref="B137:M137"/>
    </sheetView>
  </sheetViews>
  <sheetFormatPr defaultColWidth="8.875" defaultRowHeight="13.5"/>
  <cols>
    <col min="1" max="1" width="7.625" style="10" customWidth="1"/>
    <col min="2" max="2" width="5.625" style="11" customWidth="1"/>
    <col min="3" max="3" width="20.625" style="11" customWidth="1"/>
    <col min="4" max="4" width="16.625" style="10" customWidth="1"/>
    <col min="5" max="5" width="12.625" style="10" customWidth="1"/>
    <col min="6" max="6" width="45.625" style="12" customWidth="1"/>
    <col min="7" max="8" width="14.625" style="10" customWidth="1"/>
    <col min="9" max="9" width="25.625" style="10" customWidth="1"/>
    <col min="10" max="10" width="10.625" style="10" customWidth="1"/>
    <col min="11" max="11" width="19.625" style="10" customWidth="1"/>
    <col min="12" max="12" width="18.625" style="10" customWidth="1"/>
    <col min="13" max="13" width="8.625" style="13" customWidth="1"/>
    <col min="14" max="16384" width="8.875" style="13" customWidth="1"/>
  </cols>
  <sheetData>
    <row r="1" spans="1:13" ht="69.75" customHeight="1">
      <c r="A1" s="67" t="s">
        <v>650</v>
      </c>
      <c r="B1" s="67"/>
      <c r="C1" s="68"/>
      <c r="D1" s="69"/>
      <c r="E1" s="69"/>
      <c r="F1" s="70"/>
      <c r="G1" s="69"/>
      <c r="H1" s="69"/>
      <c r="I1" s="69"/>
      <c r="J1" s="69"/>
      <c r="K1" s="69"/>
      <c r="L1" s="69"/>
      <c r="M1" s="69"/>
    </row>
    <row r="2" spans="1:13" ht="39.75" customHeight="1">
      <c r="A2" s="18" t="s">
        <v>1</v>
      </c>
      <c r="B2" s="18"/>
      <c r="C2" s="18" t="s">
        <v>2</v>
      </c>
      <c r="D2" s="18" t="s">
        <v>3</v>
      </c>
      <c r="E2" s="18" t="s">
        <v>4</v>
      </c>
      <c r="F2" s="18" t="s">
        <v>5</v>
      </c>
      <c r="G2" s="19" t="s">
        <v>6</v>
      </c>
      <c r="H2" s="19" t="s">
        <v>7</v>
      </c>
      <c r="I2" s="18" t="s">
        <v>8</v>
      </c>
      <c r="J2" s="18" t="s">
        <v>651</v>
      </c>
      <c r="K2" s="18" t="s">
        <v>652</v>
      </c>
      <c r="L2" s="18" t="s">
        <v>10</v>
      </c>
      <c r="M2" s="18" t="s">
        <v>11</v>
      </c>
    </row>
    <row r="3" spans="1:13" ht="45" customHeight="1">
      <c r="A3" s="20" t="s">
        <v>653</v>
      </c>
      <c r="B3" s="20" t="s">
        <v>654</v>
      </c>
      <c r="C3" s="18"/>
      <c r="D3" s="18"/>
      <c r="E3" s="18"/>
      <c r="F3" s="18"/>
      <c r="G3" s="19"/>
      <c r="H3" s="19"/>
      <c r="I3" s="18"/>
      <c r="J3" s="18"/>
      <c r="K3" s="18"/>
      <c r="L3" s="18"/>
      <c r="M3" s="18"/>
    </row>
    <row r="4" spans="1:13" s="5" customFormat="1" ht="47.25" customHeight="1">
      <c r="A4" s="21"/>
      <c r="B4" s="22"/>
      <c r="C4" s="20" t="s">
        <v>655</v>
      </c>
      <c r="D4" s="23"/>
      <c r="E4" s="23"/>
      <c r="F4" s="24"/>
      <c r="G4" s="71">
        <f>G5+G52+G114+G134</f>
        <v>9890430.58</v>
      </c>
      <c r="H4" s="71">
        <f>H5+H52+H114+H134</f>
        <v>1832512.43</v>
      </c>
      <c r="I4" s="20"/>
      <c r="J4" s="20"/>
      <c r="K4" s="20"/>
      <c r="L4" s="20"/>
      <c r="M4" s="20"/>
    </row>
    <row r="5" spans="1:13" s="5" customFormat="1" ht="47.25" customHeight="1">
      <c r="A5" s="23" t="s">
        <v>15</v>
      </c>
      <c r="B5" s="22"/>
      <c r="C5" s="25" t="s">
        <v>656</v>
      </c>
      <c r="D5" s="23"/>
      <c r="E5" s="23"/>
      <c r="F5" s="24"/>
      <c r="G5" s="71">
        <f>G6+G24+G17+G28+G47</f>
        <v>3592689.5600000005</v>
      </c>
      <c r="H5" s="71">
        <f>H6+H24+H17+H28+H47</f>
        <v>380720</v>
      </c>
      <c r="I5" s="25"/>
      <c r="J5" s="20"/>
      <c r="K5" s="25"/>
      <c r="L5" s="25"/>
      <c r="M5" s="20"/>
    </row>
    <row r="6" spans="1:13" s="5" customFormat="1" ht="47.25" customHeight="1">
      <c r="A6" s="72" t="s">
        <v>17</v>
      </c>
      <c r="B6" s="72"/>
      <c r="C6" s="25" t="s">
        <v>657</v>
      </c>
      <c r="D6" s="20"/>
      <c r="E6" s="20"/>
      <c r="F6" s="25"/>
      <c r="G6" s="73">
        <f>SUM(G7:G16)</f>
        <v>1402012</v>
      </c>
      <c r="H6" s="73">
        <f>SUM(H7:H16)</f>
        <v>104820</v>
      </c>
      <c r="I6" s="25"/>
      <c r="J6" s="20"/>
      <c r="K6" s="25"/>
      <c r="L6" s="25"/>
      <c r="M6" s="20"/>
    </row>
    <row r="7" spans="1:13" s="66" customFormat="1" ht="78" customHeight="1">
      <c r="A7" s="26">
        <v>1</v>
      </c>
      <c r="B7" s="26">
        <v>1</v>
      </c>
      <c r="C7" s="25" t="s">
        <v>658</v>
      </c>
      <c r="D7" s="28" t="s">
        <v>20</v>
      </c>
      <c r="E7" s="28" t="s">
        <v>659</v>
      </c>
      <c r="F7" s="29" t="s">
        <v>660</v>
      </c>
      <c r="G7" s="31">
        <v>6900</v>
      </c>
      <c r="H7" s="31">
        <v>4000</v>
      </c>
      <c r="I7" s="29" t="s">
        <v>661</v>
      </c>
      <c r="J7" s="34" t="s">
        <v>662</v>
      </c>
      <c r="K7" s="29" t="s">
        <v>663</v>
      </c>
      <c r="L7" s="30" t="s">
        <v>25</v>
      </c>
      <c r="M7" s="28"/>
    </row>
    <row r="8" spans="1:13" s="66" customFormat="1" ht="93.75" customHeight="1">
      <c r="A8" s="26">
        <v>2</v>
      </c>
      <c r="B8" s="26">
        <v>2</v>
      </c>
      <c r="C8" s="25" t="s">
        <v>664</v>
      </c>
      <c r="D8" s="28" t="s">
        <v>20</v>
      </c>
      <c r="E8" s="28" t="s">
        <v>659</v>
      </c>
      <c r="F8" s="29" t="s">
        <v>665</v>
      </c>
      <c r="G8" s="31">
        <v>7000</v>
      </c>
      <c r="H8" s="31">
        <v>3000</v>
      </c>
      <c r="I8" s="29" t="s">
        <v>661</v>
      </c>
      <c r="J8" s="34" t="s">
        <v>666</v>
      </c>
      <c r="K8" s="29" t="s">
        <v>24</v>
      </c>
      <c r="L8" s="29" t="s">
        <v>25</v>
      </c>
      <c r="M8" s="46"/>
    </row>
    <row r="9" spans="1:13" s="66" customFormat="1" ht="89.25" customHeight="1">
      <c r="A9" s="26">
        <v>3</v>
      </c>
      <c r="B9" s="26">
        <v>3</v>
      </c>
      <c r="C9" s="25" t="s">
        <v>667</v>
      </c>
      <c r="D9" s="28" t="s">
        <v>167</v>
      </c>
      <c r="E9" s="28" t="s">
        <v>668</v>
      </c>
      <c r="F9" s="29" t="s">
        <v>669</v>
      </c>
      <c r="G9" s="28">
        <v>117208</v>
      </c>
      <c r="H9" s="28">
        <v>30000</v>
      </c>
      <c r="I9" s="29" t="s">
        <v>670</v>
      </c>
      <c r="J9" s="28" t="s">
        <v>671</v>
      </c>
      <c r="K9" s="29" t="s">
        <v>672</v>
      </c>
      <c r="L9" s="29" t="s">
        <v>170</v>
      </c>
      <c r="M9" s="28"/>
    </row>
    <row r="10" spans="1:13" s="66" customFormat="1" ht="69" customHeight="1">
      <c r="A10" s="26">
        <v>4</v>
      </c>
      <c r="B10" s="26">
        <v>4</v>
      </c>
      <c r="C10" s="40" t="s">
        <v>673</v>
      </c>
      <c r="D10" s="41" t="s">
        <v>234</v>
      </c>
      <c r="E10" s="37" t="s">
        <v>674</v>
      </c>
      <c r="F10" s="42" t="s">
        <v>675</v>
      </c>
      <c r="G10" s="41">
        <v>152000</v>
      </c>
      <c r="H10" s="41">
        <v>8000</v>
      </c>
      <c r="I10" s="81" t="s">
        <v>676</v>
      </c>
      <c r="J10" s="82" t="s">
        <v>677</v>
      </c>
      <c r="K10" s="43" t="s">
        <v>678</v>
      </c>
      <c r="L10" s="43" t="s">
        <v>238</v>
      </c>
      <c r="M10" s="83"/>
    </row>
    <row r="11" spans="1:13" s="66" customFormat="1" ht="62.25" customHeight="1">
      <c r="A11" s="26">
        <v>5</v>
      </c>
      <c r="B11" s="26">
        <v>5</v>
      </c>
      <c r="C11" s="25" t="s">
        <v>679</v>
      </c>
      <c r="D11" s="28" t="s">
        <v>51</v>
      </c>
      <c r="E11" s="28" t="s">
        <v>668</v>
      </c>
      <c r="F11" s="29" t="s">
        <v>680</v>
      </c>
      <c r="G11" s="28">
        <v>30000</v>
      </c>
      <c r="H11" s="31">
        <v>9000</v>
      </c>
      <c r="I11" s="29" t="s">
        <v>681</v>
      </c>
      <c r="J11" s="82" t="s">
        <v>677</v>
      </c>
      <c r="K11" s="29" t="s">
        <v>54</v>
      </c>
      <c r="L11" s="29" t="s">
        <v>55</v>
      </c>
      <c r="M11" s="37"/>
    </row>
    <row r="12" spans="1:13" s="66" customFormat="1" ht="62.25" customHeight="1">
      <c r="A12" s="26">
        <v>6</v>
      </c>
      <c r="B12" s="26">
        <v>6</v>
      </c>
      <c r="C12" s="25" t="s">
        <v>682</v>
      </c>
      <c r="D12" s="28" t="s">
        <v>51</v>
      </c>
      <c r="E12" s="37" t="s">
        <v>674</v>
      </c>
      <c r="F12" s="29" t="s">
        <v>683</v>
      </c>
      <c r="G12" s="28">
        <v>30000</v>
      </c>
      <c r="H12" s="31">
        <v>15000</v>
      </c>
      <c r="I12" s="29" t="s">
        <v>684</v>
      </c>
      <c r="J12" s="82" t="s">
        <v>677</v>
      </c>
      <c r="K12" s="29" t="s">
        <v>54</v>
      </c>
      <c r="L12" s="29" t="s">
        <v>55</v>
      </c>
      <c r="M12" s="37"/>
    </row>
    <row r="13" spans="1:13" s="66" customFormat="1" ht="76.5" customHeight="1">
      <c r="A13" s="26">
        <v>7</v>
      </c>
      <c r="B13" s="26">
        <v>7</v>
      </c>
      <c r="C13" s="25" t="s">
        <v>685</v>
      </c>
      <c r="D13" s="28" t="s">
        <v>51</v>
      </c>
      <c r="E13" s="37" t="s">
        <v>686</v>
      </c>
      <c r="F13" s="29" t="s">
        <v>687</v>
      </c>
      <c r="G13" s="28">
        <v>15000</v>
      </c>
      <c r="H13" s="31">
        <v>15000</v>
      </c>
      <c r="I13" s="29" t="s">
        <v>23</v>
      </c>
      <c r="J13" s="34" t="s">
        <v>688</v>
      </c>
      <c r="K13" s="29" t="s">
        <v>54</v>
      </c>
      <c r="L13" s="29" t="s">
        <v>55</v>
      </c>
      <c r="M13" s="37" t="s">
        <v>26</v>
      </c>
    </row>
    <row r="14" spans="1:13" s="66" customFormat="1" ht="144" customHeight="1">
      <c r="A14" s="26">
        <v>8</v>
      </c>
      <c r="B14" s="26">
        <v>8</v>
      </c>
      <c r="C14" s="40" t="s">
        <v>689</v>
      </c>
      <c r="D14" s="41" t="s">
        <v>61</v>
      </c>
      <c r="E14" s="28" t="s">
        <v>668</v>
      </c>
      <c r="F14" s="42" t="s">
        <v>690</v>
      </c>
      <c r="G14" s="41">
        <v>87462</v>
      </c>
      <c r="H14" s="41">
        <v>7820</v>
      </c>
      <c r="I14" s="43" t="s">
        <v>691</v>
      </c>
      <c r="J14" s="59" t="s">
        <v>692</v>
      </c>
      <c r="K14" s="43" t="s">
        <v>693</v>
      </c>
      <c r="L14" s="43" t="s">
        <v>64</v>
      </c>
      <c r="M14" s="28"/>
    </row>
    <row r="15" spans="1:13" s="66" customFormat="1" ht="153" customHeight="1">
      <c r="A15" s="26">
        <v>9</v>
      </c>
      <c r="B15" s="26">
        <v>9</v>
      </c>
      <c r="C15" s="25" t="s">
        <v>694</v>
      </c>
      <c r="D15" s="28" t="s">
        <v>20</v>
      </c>
      <c r="E15" s="28" t="s">
        <v>659</v>
      </c>
      <c r="F15" s="29" t="s">
        <v>695</v>
      </c>
      <c r="G15" s="46">
        <v>63542</v>
      </c>
      <c r="H15" s="31">
        <v>10000</v>
      </c>
      <c r="I15" s="29" t="s">
        <v>696</v>
      </c>
      <c r="J15" s="64" t="s">
        <v>666</v>
      </c>
      <c r="K15" s="29" t="s">
        <v>697</v>
      </c>
      <c r="L15" s="29" t="s">
        <v>462</v>
      </c>
      <c r="M15" s="28"/>
    </row>
    <row r="16" spans="1:13" s="66" customFormat="1" ht="127.5" customHeight="1">
      <c r="A16" s="26">
        <v>10</v>
      </c>
      <c r="B16" s="26">
        <v>10</v>
      </c>
      <c r="C16" s="25" t="s">
        <v>698</v>
      </c>
      <c r="D16" s="28" t="s">
        <v>105</v>
      </c>
      <c r="E16" s="28" t="s">
        <v>699</v>
      </c>
      <c r="F16" s="29" t="s">
        <v>700</v>
      </c>
      <c r="G16" s="28">
        <v>892900</v>
      </c>
      <c r="H16" s="28">
        <v>3000</v>
      </c>
      <c r="I16" s="29" t="s">
        <v>701</v>
      </c>
      <c r="J16" s="84" t="s">
        <v>702</v>
      </c>
      <c r="K16" s="29" t="s">
        <v>103</v>
      </c>
      <c r="L16" s="29" t="s">
        <v>75</v>
      </c>
      <c r="M16" s="28" t="s">
        <v>121</v>
      </c>
    </row>
    <row r="17" spans="1:13" s="5" customFormat="1" ht="60" customHeight="1">
      <c r="A17" s="23" t="s">
        <v>152</v>
      </c>
      <c r="B17" s="22"/>
      <c r="C17" s="25" t="s">
        <v>703</v>
      </c>
      <c r="D17" s="20"/>
      <c r="E17" s="20"/>
      <c r="F17" s="25"/>
      <c r="G17" s="73">
        <f>SUM(G18:G23)</f>
        <v>540000</v>
      </c>
      <c r="H17" s="73">
        <f>SUM(H18:H23)</f>
        <v>69000</v>
      </c>
      <c r="I17" s="25"/>
      <c r="J17" s="85"/>
      <c r="K17" s="25"/>
      <c r="L17" s="25"/>
      <c r="M17" s="20"/>
    </row>
    <row r="18" spans="1:13" s="66" customFormat="1" ht="75" customHeight="1">
      <c r="A18" s="74">
        <v>11</v>
      </c>
      <c r="B18" s="27">
        <v>1</v>
      </c>
      <c r="C18" s="25" t="s">
        <v>704</v>
      </c>
      <c r="D18" s="75" t="s">
        <v>105</v>
      </c>
      <c r="E18" s="37" t="s">
        <v>674</v>
      </c>
      <c r="F18" s="76" t="s">
        <v>705</v>
      </c>
      <c r="G18" s="77">
        <v>100000</v>
      </c>
      <c r="H18" s="77">
        <v>10000</v>
      </c>
      <c r="I18" s="86" t="s">
        <v>706</v>
      </c>
      <c r="J18" s="64" t="s">
        <v>677</v>
      </c>
      <c r="K18" s="87" t="s">
        <v>707</v>
      </c>
      <c r="L18" s="86" t="s">
        <v>708</v>
      </c>
      <c r="M18" s="28"/>
    </row>
    <row r="19" spans="1:13" s="66" customFormat="1" ht="113.25" customHeight="1">
      <c r="A19" s="74">
        <v>12</v>
      </c>
      <c r="B19" s="27">
        <v>2</v>
      </c>
      <c r="C19" s="25" t="s">
        <v>709</v>
      </c>
      <c r="D19" s="28" t="s">
        <v>105</v>
      </c>
      <c r="E19" s="37" t="s">
        <v>686</v>
      </c>
      <c r="F19" s="29" t="s">
        <v>710</v>
      </c>
      <c r="G19" s="31">
        <v>25000</v>
      </c>
      <c r="H19" s="31">
        <v>25000</v>
      </c>
      <c r="I19" s="88" t="s">
        <v>23</v>
      </c>
      <c r="J19" s="64" t="s">
        <v>711</v>
      </c>
      <c r="K19" s="29" t="s">
        <v>278</v>
      </c>
      <c r="L19" s="30" t="s">
        <v>279</v>
      </c>
      <c r="M19" s="37" t="s">
        <v>26</v>
      </c>
    </row>
    <row r="20" spans="1:13" s="66" customFormat="1" ht="70.5" customHeight="1">
      <c r="A20" s="74">
        <v>13</v>
      </c>
      <c r="B20" s="27">
        <v>3</v>
      </c>
      <c r="C20" s="25" t="s">
        <v>712</v>
      </c>
      <c r="D20" s="28" t="s">
        <v>105</v>
      </c>
      <c r="E20" s="28" t="s">
        <v>659</v>
      </c>
      <c r="F20" s="29" t="s">
        <v>713</v>
      </c>
      <c r="G20" s="31">
        <v>10000</v>
      </c>
      <c r="H20" s="31">
        <v>6000</v>
      </c>
      <c r="I20" s="88" t="s">
        <v>714</v>
      </c>
      <c r="J20" s="64" t="s">
        <v>715</v>
      </c>
      <c r="K20" s="29" t="s">
        <v>278</v>
      </c>
      <c r="L20" s="30" t="s">
        <v>279</v>
      </c>
      <c r="M20" s="28"/>
    </row>
    <row r="21" spans="1:13" s="66" customFormat="1" ht="80.25" customHeight="1">
      <c r="A21" s="74">
        <v>14</v>
      </c>
      <c r="B21" s="27">
        <v>4</v>
      </c>
      <c r="C21" s="25" t="s">
        <v>716</v>
      </c>
      <c r="D21" s="75" t="s">
        <v>717</v>
      </c>
      <c r="E21" s="37" t="s">
        <v>674</v>
      </c>
      <c r="F21" s="76" t="s">
        <v>718</v>
      </c>
      <c r="G21" s="77">
        <v>35000</v>
      </c>
      <c r="H21" s="77">
        <v>5000</v>
      </c>
      <c r="I21" s="86" t="s">
        <v>706</v>
      </c>
      <c r="J21" s="84" t="s">
        <v>719</v>
      </c>
      <c r="K21" s="87" t="s">
        <v>720</v>
      </c>
      <c r="L21" s="86" t="s">
        <v>721</v>
      </c>
      <c r="M21" s="84" t="s">
        <v>114</v>
      </c>
    </row>
    <row r="22" spans="1:13" s="66" customFormat="1" ht="77.25" customHeight="1">
      <c r="A22" s="74">
        <v>15</v>
      </c>
      <c r="B22" s="27">
        <v>5</v>
      </c>
      <c r="C22" s="25" t="s">
        <v>722</v>
      </c>
      <c r="D22" s="28" t="s">
        <v>46</v>
      </c>
      <c r="E22" s="37" t="s">
        <v>674</v>
      </c>
      <c r="F22" s="29" t="s">
        <v>723</v>
      </c>
      <c r="G22" s="28">
        <v>250000</v>
      </c>
      <c r="H22" s="28">
        <v>20000</v>
      </c>
      <c r="I22" s="29" t="s">
        <v>706</v>
      </c>
      <c r="J22" s="84" t="s">
        <v>719</v>
      </c>
      <c r="K22" s="29" t="s">
        <v>720</v>
      </c>
      <c r="L22" s="29" t="s">
        <v>724</v>
      </c>
      <c r="M22" s="61" t="s">
        <v>76</v>
      </c>
    </row>
    <row r="23" spans="1:13" s="66" customFormat="1" ht="96" customHeight="1">
      <c r="A23" s="74">
        <v>16</v>
      </c>
      <c r="B23" s="27">
        <v>6</v>
      </c>
      <c r="C23" s="25" t="s">
        <v>725</v>
      </c>
      <c r="D23" s="28" t="s">
        <v>160</v>
      </c>
      <c r="E23" s="28" t="s">
        <v>668</v>
      </c>
      <c r="F23" s="29" t="s">
        <v>726</v>
      </c>
      <c r="G23" s="28">
        <v>120000</v>
      </c>
      <c r="H23" s="28">
        <v>3000</v>
      </c>
      <c r="I23" s="29" t="s">
        <v>727</v>
      </c>
      <c r="J23" s="84" t="s">
        <v>677</v>
      </c>
      <c r="K23" s="29" t="s">
        <v>728</v>
      </c>
      <c r="L23" s="29" t="s">
        <v>163</v>
      </c>
      <c r="M23" s="61"/>
    </row>
    <row r="24" spans="1:13" s="5" customFormat="1" ht="48" customHeight="1">
      <c r="A24" s="23" t="s">
        <v>164</v>
      </c>
      <c r="B24" s="22"/>
      <c r="C24" s="25" t="s">
        <v>729</v>
      </c>
      <c r="D24" s="20"/>
      <c r="E24" s="20"/>
      <c r="F24" s="25"/>
      <c r="G24" s="73">
        <f>SUM(G25:G27)</f>
        <v>226185</v>
      </c>
      <c r="H24" s="73">
        <f>SUM(H25:H27)</f>
        <v>34000</v>
      </c>
      <c r="I24" s="53"/>
      <c r="J24" s="89"/>
      <c r="K24" s="25"/>
      <c r="L24" s="39"/>
      <c r="M24" s="20"/>
    </row>
    <row r="25" spans="1:13" s="66" customFormat="1" ht="135" customHeight="1">
      <c r="A25" s="74">
        <v>17</v>
      </c>
      <c r="B25" s="27">
        <v>1</v>
      </c>
      <c r="C25" s="25" t="s">
        <v>730</v>
      </c>
      <c r="D25" s="28" t="s">
        <v>731</v>
      </c>
      <c r="E25" s="28" t="s">
        <v>732</v>
      </c>
      <c r="F25" s="29" t="s">
        <v>733</v>
      </c>
      <c r="G25" s="28">
        <v>168800</v>
      </c>
      <c r="H25" s="28">
        <v>4000</v>
      </c>
      <c r="I25" s="29" t="s">
        <v>681</v>
      </c>
      <c r="J25" s="64" t="s">
        <v>666</v>
      </c>
      <c r="K25" s="29" t="s">
        <v>734</v>
      </c>
      <c r="L25" s="29" t="s">
        <v>49</v>
      </c>
      <c r="M25" s="28" t="s">
        <v>121</v>
      </c>
    </row>
    <row r="26" spans="1:13" s="66" customFormat="1" ht="99" customHeight="1">
      <c r="A26" s="74">
        <v>18</v>
      </c>
      <c r="B26" s="27">
        <v>2</v>
      </c>
      <c r="C26" s="25" t="s">
        <v>735</v>
      </c>
      <c r="D26" s="28" t="s">
        <v>61</v>
      </c>
      <c r="E26" s="28" t="s">
        <v>659</v>
      </c>
      <c r="F26" s="29" t="s">
        <v>736</v>
      </c>
      <c r="G26" s="28">
        <v>4085</v>
      </c>
      <c r="H26" s="28">
        <v>3000</v>
      </c>
      <c r="I26" s="29" t="s">
        <v>737</v>
      </c>
      <c r="J26" s="56" t="s">
        <v>711</v>
      </c>
      <c r="K26" s="29" t="s">
        <v>738</v>
      </c>
      <c r="L26" s="29" t="s">
        <v>64</v>
      </c>
      <c r="M26" s="28"/>
    </row>
    <row r="27" spans="1:13" s="66" customFormat="1" ht="81" customHeight="1">
      <c r="A27" s="74">
        <v>19</v>
      </c>
      <c r="B27" s="27">
        <v>3</v>
      </c>
      <c r="C27" s="25" t="s">
        <v>739</v>
      </c>
      <c r="D27" s="28" t="s">
        <v>46</v>
      </c>
      <c r="E27" s="37" t="s">
        <v>674</v>
      </c>
      <c r="F27" s="29" t="s">
        <v>740</v>
      </c>
      <c r="G27" s="28">
        <v>53300</v>
      </c>
      <c r="H27" s="28">
        <v>27000</v>
      </c>
      <c r="I27" s="29" t="s">
        <v>489</v>
      </c>
      <c r="J27" s="64" t="s">
        <v>741</v>
      </c>
      <c r="K27" s="29" t="s">
        <v>742</v>
      </c>
      <c r="L27" s="29" t="s">
        <v>49</v>
      </c>
      <c r="M27" s="28"/>
    </row>
    <row r="28" spans="1:13" s="5" customFormat="1" ht="52.5" customHeight="1">
      <c r="A28" s="23" t="s">
        <v>196</v>
      </c>
      <c r="B28" s="22"/>
      <c r="C28" s="25" t="s">
        <v>743</v>
      </c>
      <c r="D28" s="20"/>
      <c r="E28" s="20"/>
      <c r="F28" s="25"/>
      <c r="G28" s="73">
        <f>SUM(G29:G46)</f>
        <v>525488.5700000001</v>
      </c>
      <c r="H28" s="73">
        <f>SUM(H29:H46)</f>
        <v>86900</v>
      </c>
      <c r="I28" s="25"/>
      <c r="J28" s="20"/>
      <c r="K28" s="25"/>
      <c r="L28" s="25"/>
      <c r="M28" s="20"/>
    </row>
    <row r="29" spans="1:13" s="66" customFormat="1" ht="100.5" customHeight="1">
      <c r="A29" s="74">
        <v>20</v>
      </c>
      <c r="B29" s="27">
        <v>1</v>
      </c>
      <c r="C29" s="78" t="s">
        <v>744</v>
      </c>
      <c r="D29" s="46" t="s">
        <v>20</v>
      </c>
      <c r="E29" s="28" t="s">
        <v>659</v>
      </c>
      <c r="F29" s="45" t="s">
        <v>745</v>
      </c>
      <c r="G29" s="46">
        <v>18700</v>
      </c>
      <c r="H29" s="46">
        <v>12000</v>
      </c>
      <c r="I29" s="45" t="s">
        <v>746</v>
      </c>
      <c r="J29" s="34" t="s">
        <v>662</v>
      </c>
      <c r="K29" s="45" t="s">
        <v>747</v>
      </c>
      <c r="L29" s="45" t="s">
        <v>25</v>
      </c>
      <c r="M29" s="28"/>
    </row>
    <row r="30" spans="1:13" s="66" customFormat="1" ht="123" customHeight="1">
      <c r="A30" s="74">
        <v>21</v>
      </c>
      <c r="B30" s="27">
        <v>2</v>
      </c>
      <c r="C30" s="25" t="s">
        <v>748</v>
      </c>
      <c r="D30" s="28" t="s">
        <v>105</v>
      </c>
      <c r="E30" s="28" t="s">
        <v>659</v>
      </c>
      <c r="F30" s="29" t="s">
        <v>749</v>
      </c>
      <c r="G30" s="31">
        <v>3100</v>
      </c>
      <c r="H30" s="31">
        <v>500</v>
      </c>
      <c r="I30" s="88" t="s">
        <v>681</v>
      </c>
      <c r="J30" s="34" t="s">
        <v>666</v>
      </c>
      <c r="K30" s="29" t="s">
        <v>750</v>
      </c>
      <c r="L30" s="30" t="s">
        <v>279</v>
      </c>
      <c r="M30" s="28"/>
    </row>
    <row r="31" spans="1:13" s="66" customFormat="1" ht="66.75" customHeight="1">
      <c r="A31" s="74">
        <v>22</v>
      </c>
      <c r="B31" s="27">
        <v>3</v>
      </c>
      <c r="C31" s="33" t="s">
        <v>751</v>
      </c>
      <c r="D31" s="34" t="s">
        <v>28</v>
      </c>
      <c r="E31" s="28" t="s">
        <v>686</v>
      </c>
      <c r="F31" s="35" t="s">
        <v>752</v>
      </c>
      <c r="G31" s="28">
        <v>2000</v>
      </c>
      <c r="H31" s="28">
        <v>2000</v>
      </c>
      <c r="I31" s="35" t="s">
        <v>23</v>
      </c>
      <c r="J31" s="34" t="s">
        <v>692</v>
      </c>
      <c r="K31" s="35" t="s">
        <v>201</v>
      </c>
      <c r="L31" s="35" t="s">
        <v>31</v>
      </c>
      <c r="M31" s="34"/>
    </row>
    <row r="32" spans="1:13" s="66" customFormat="1" ht="74.25" customHeight="1">
      <c r="A32" s="74">
        <v>23</v>
      </c>
      <c r="B32" s="27">
        <v>4</v>
      </c>
      <c r="C32" s="33" t="s">
        <v>753</v>
      </c>
      <c r="D32" s="34" t="s">
        <v>28</v>
      </c>
      <c r="E32" s="37" t="s">
        <v>686</v>
      </c>
      <c r="F32" s="35" t="s">
        <v>754</v>
      </c>
      <c r="G32" s="34">
        <v>2100</v>
      </c>
      <c r="H32" s="28">
        <v>2100</v>
      </c>
      <c r="I32" s="35" t="s">
        <v>23</v>
      </c>
      <c r="J32" s="28" t="s">
        <v>671</v>
      </c>
      <c r="K32" s="35" t="s">
        <v>201</v>
      </c>
      <c r="L32" s="35" t="s">
        <v>31</v>
      </c>
      <c r="M32" s="34"/>
    </row>
    <row r="33" spans="1:13" s="66" customFormat="1" ht="107.25" customHeight="1">
      <c r="A33" s="74">
        <v>24</v>
      </c>
      <c r="B33" s="27">
        <v>5</v>
      </c>
      <c r="C33" s="25" t="s">
        <v>755</v>
      </c>
      <c r="D33" s="28" t="s">
        <v>39</v>
      </c>
      <c r="E33" s="28" t="s">
        <v>659</v>
      </c>
      <c r="F33" s="29" t="s">
        <v>756</v>
      </c>
      <c r="G33" s="28">
        <v>9826</v>
      </c>
      <c r="H33" s="28">
        <v>2000</v>
      </c>
      <c r="I33" s="29" t="s">
        <v>681</v>
      </c>
      <c r="J33" s="64" t="s">
        <v>666</v>
      </c>
      <c r="K33" s="29" t="s">
        <v>757</v>
      </c>
      <c r="L33" s="35" t="s">
        <v>44</v>
      </c>
      <c r="M33" s="56"/>
    </row>
    <row r="34" spans="1:13" s="66" customFormat="1" ht="90" customHeight="1">
      <c r="A34" s="74">
        <v>25</v>
      </c>
      <c r="B34" s="27">
        <v>6</v>
      </c>
      <c r="C34" s="25" t="s">
        <v>758</v>
      </c>
      <c r="D34" s="28" t="s">
        <v>167</v>
      </c>
      <c r="E34" s="37" t="s">
        <v>674</v>
      </c>
      <c r="F34" s="29" t="s">
        <v>759</v>
      </c>
      <c r="G34" s="28">
        <v>144645.4</v>
      </c>
      <c r="H34" s="28">
        <v>25000</v>
      </c>
      <c r="I34" s="29" t="s">
        <v>760</v>
      </c>
      <c r="J34" s="28" t="s">
        <v>677</v>
      </c>
      <c r="K34" s="29" t="s">
        <v>761</v>
      </c>
      <c r="L34" s="29" t="s">
        <v>170</v>
      </c>
      <c r="M34" s="28"/>
    </row>
    <row r="35" spans="1:13" s="66" customFormat="1" ht="75.75" customHeight="1">
      <c r="A35" s="74">
        <v>26</v>
      </c>
      <c r="B35" s="27">
        <v>7</v>
      </c>
      <c r="C35" s="25" t="s">
        <v>762</v>
      </c>
      <c r="D35" s="28" t="s">
        <v>167</v>
      </c>
      <c r="E35" s="37" t="s">
        <v>686</v>
      </c>
      <c r="F35" s="29" t="s">
        <v>763</v>
      </c>
      <c r="G35" s="28">
        <v>3500</v>
      </c>
      <c r="H35" s="28">
        <v>3500</v>
      </c>
      <c r="I35" s="29" t="s">
        <v>764</v>
      </c>
      <c r="J35" s="56" t="s">
        <v>711</v>
      </c>
      <c r="K35" s="29" t="s">
        <v>765</v>
      </c>
      <c r="L35" s="29" t="s">
        <v>170</v>
      </c>
      <c r="M35" s="37" t="s">
        <v>26</v>
      </c>
    </row>
    <row r="36" spans="1:13" s="66" customFormat="1" ht="120.75" customHeight="1">
      <c r="A36" s="74">
        <v>27</v>
      </c>
      <c r="B36" s="27">
        <v>8</v>
      </c>
      <c r="C36" s="36" t="s">
        <v>766</v>
      </c>
      <c r="D36" s="37" t="s">
        <v>221</v>
      </c>
      <c r="E36" s="37" t="s">
        <v>674</v>
      </c>
      <c r="F36" s="38" t="s">
        <v>767</v>
      </c>
      <c r="G36" s="37">
        <v>30000</v>
      </c>
      <c r="H36" s="37">
        <v>6000</v>
      </c>
      <c r="I36" s="38" t="s">
        <v>681</v>
      </c>
      <c r="J36" s="34" t="s">
        <v>688</v>
      </c>
      <c r="K36" s="38" t="s">
        <v>229</v>
      </c>
      <c r="L36" s="38" t="s">
        <v>225</v>
      </c>
      <c r="M36" s="37"/>
    </row>
    <row r="37" spans="1:13" s="66" customFormat="1" ht="100.5" customHeight="1">
      <c r="A37" s="74">
        <v>28</v>
      </c>
      <c r="B37" s="27">
        <v>9</v>
      </c>
      <c r="C37" s="36" t="s">
        <v>768</v>
      </c>
      <c r="D37" s="37" t="s">
        <v>221</v>
      </c>
      <c r="E37" s="28" t="s">
        <v>659</v>
      </c>
      <c r="F37" s="38" t="s">
        <v>769</v>
      </c>
      <c r="G37" s="37">
        <v>25021</v>
      </c>
      <c r="H37" s="37">
        <v>3000</v>
      </c>
      <c r="I37" s="38" t="s">
        <v>770</v>
      </c>
      <c r="J37" s="56" t="s">
        <v>711</v>
      </c>
      <c r="K37" s="38" t="s">
        <v>229</v>
      </c>
      <c r="L37" s="38" t="s">
        <v>225</v>
      </c>
      <c r="M37" s="37"/>
    </row>
    <row r="38" spans="1:13" s="66" customFormat="1" ht="94.5" customHeight="1">
      <c r="A38" s="74">
        <v>29</v>
      </c>
      <c r="B38" s="27">
        <v>10</v>
      </c>
      <c r="C38" s="40" t="s">
        <v>771</v>
      </c>
      <c r="D38" s="41" t="s">
        <v>234</v>
      </c>
      <c r="E38" s="37" t="s">
        <v>674</v>
      </c>
      <c r="F38" s="42" t="s">
        <v>772</v>
      </c>
      <c r="G38" s="41">
        <v>22140</v>
      </c>
      <c r="H38" s="41">
        <v>2000</v>
      </c>
      <c r="I38" s="43" t="s">
        <v>773</v>
      </c>
      <c r="J38" s="82" t="s">
        <v>677</v>
      </c>
      <c r="K38" s="42" t="s">
        <v>237</v>
      </c>
      <c r="L38" s="90" t="s">
        <v>238</v>
      </c>
      <c r="M38" s="91"/>
    </row>
    <row r="39" spans="1:13" s="66" customFormat="1" ht="62.25" customHeight="1">
      <c r="A39" s="74">
        <v>30</v>
      </c>
      <c r="B39" s="27">
        <v>11</v>
      </c>
      <c r="C39" s="25" t="s">
        <v>774</v>
      </c>
      <c r="D39" s="28" t="s">
        <v>51</v>
      </c>
      <c r="E39" s="37" t="s">
        <v>674</v>
      </c>
      <c r="F39" s="29" t="s">
        <v>775</v>
      </c>
      <c r="G39" s="31">
        <v>12000</v>
      </c>
      <c r="H39" s="31">
        <v>8500</v>
      </c>
      <c r="I39" s="29" t="s">
        <v>776</v>
      </c>
      <c r="J39" s="92" t="s">
        <v>688</v>
      </c>
      <c r="K39" s="29" t="s">
        <v>777</v>
      </c>
      <c r="L39" s="29" t="s">
        <v>55</v>
      </c>
      <c r="M39" s="37"/>
    </row>
    <row r="40" spans="1:13" s="66" customFormat="1" ht="67.5" customHeight="1">
      <c r="A40" s="74">
        <v>31</v>
      </c>
      <c r="B40" s="27">
        <v>12</v>
      </c>
      <c r="C40" s="25" t="s">
        <v>778</v>
      </c>
      <c r="D40" s="28" t="s">
        <v>61</v>
      </c>
      <c r="E40" s="28" t="s">
        <v>659</v>
      </c>
      <c r="F40" s="29" t="s">
        <v>779</v>
      </c>
      <c r="G40" s="28">
        <v>23000</v>
      </c>
      <c r="H40" s="28">
        <v>10000</v>
      </c>
      <c r="I40" s="29" t="s">
        <v>780</v>
      </c>
      <c r="J40" s="28" t="s">
        <v>688</v>
      </c>
      <c r="K40" s="29" t="s">
        <v>781</v>
      </c>
      <c r="L40" s="29" t="s">
        <v>64</v>
      </c>
      <c r="M40" s="28"/>
    </row>
    <row r="41" spans="1:13" s="66" customFormat="1" ht="70.5" customHeight="1">
      <c r="A41" s="74">
        <v>32</v>
      </c>
      <c r="B41" s="27">
        <v>13</v>
      </c>
      <c r="C41" s="25" t="s">
        <v>782</v>
      </c>
      <c r="D41" s="28" t="s">
        <v>160</v>
      </c>
      <c r="E41" s="28" t="s">
        <v>659</v>
      </c>
      <c r="F41" s="29" t="s">
        <v>783</v>
      </c>
      <c r="G41" s="31">
        <v>7993</v>
      </c>
      <c r="H41" s="31">
        <v>5000</v>
      </c>
      <c r="I41" s="29" t="s">
        <v>784</v>
      </c>
      <c r="J41" s="34" t="s">
        <v>688</v>
      </c>
      <c r="K41" s="29" t="s">
        <v>785</v>
      </c>
      <c r="L41" s="29" t="s">
        <v>163</v>
      </c>
      <c r="M41" s="28"/>
    </row>
    <row r="42" spans="1:13" s="66" customFormat="1" ht="92.25" customHeight="1">
      <c r="A42" s="74">
        <v>33</v>
      </c>
      <c r="B42" s="27">
        <v>14</v>
      </c>
      <c r="C42" s="25" t="s">
        <v>786</v>
      </c>
      <c r="D42" s="28" t="s">
        <v>248</v>
      </c>
      <c r="E42" s="28" t="s">
        <v>659</v>
      </c>
      <c r="F42" s="29" t="s">
        <v>787</v>
      </c>
      <c r="G42" s="28">
        <v>32852</v>
      </c>
      <c r="H42" s="28">
        <v>1000</v>
      </c>
      <c r="I42" s="29" t="s">
        <v>788</v>
      </c>
      <c r="J42" s="64" t="s">
        <v>715</v>
      </c>
      <c r="K42" s="29" t="s">
        <v>617</v>
      </c>
      <c r="L42" s="29" t="s">
        <v>253</v>
      </c>
      <c r="M42" s="28"/>
    </row>
    <row r="43" spans="1:13" s="66" customFormat="1" ht="96" customHeight="1">
      <c r="A43" s="74">
        <v>34</v>
      </c>
      <c r="B43" s="27">
        <v>15</v>
      </c>
      <c r="C43" s="25" t="s">
        <v>789</v>
      </c>
      <c r="D43" s="28" t="s">
        <v>248</v>
      </c>
      <c r="E43" s="28" t="s">
        <v>659</v>
      </c>
      <c r="F43" s="29" t="s">
        <v>790</v>
      </c>
      <c r="G43" s="28">
        <v>25612</v>
      </c>
      <c r="H43" s="28">
        <v>1000</v>
      </c>
      <c r="I43" s="29" t="s">
        <v>788</v>
      </c>
      <c r="J43" s="64" t="s">
        <v>715</v>
      </c>
      <c r="K43" s="29" t="s">
        <v>617</v>
      </c>
      <c r="L43" s="29" t="s">
        <v>253</v>
      </c>
      <c r="M43" s="28"/>
    </row>
    <row r="44" spans="1:13" s="66" customFormat="1" ht="81.75" customHeight="1">
      <c r="A44" s="74">
        <v>35</v>
      </c>
      <c r="B44" s="27">
        <v>16</v>
      </c>
      <c r="C44" s="25" t="s">
        <v>791</v>
      </c>
      <c r="D44" s="28" t="s">
        <v>248</v>
      </c>
      <c r="E44" s="28" t="s">
        <v>659</v>
      </c>
      <c r="F44" s="29" t="s">
        <v>792</v>
      </c>
      <c r="G44" s="28">
        <v>37258.57</v>
      </c>
      <c r="H44" s="28">
        <v>200</v>
      </c>
      <c r="I44" s="29" t="s">
        <v>793</v>
      </c>
      <c r="J44" s="64" t="s">
        <v>702</v>
      </c>
      <c r="K44" s="29" t="s">
        <v>617</v>
      </c>
      <c r="L44" s="29" t="s">
        <v>253</v>
      </c>
      <c r="M44" s="28"/>
    </row>
    <row r="45" spans="1:13" s="66" customFormat="1" ht="93" customHeight="1">
      <c r="A45" s="74">
        <v>36</v>
      </c>
      <c r="B45" s="27">
        <v>17</v>
      </c>
      <c r="C45" s="25" t="s">
        <v>794</v>
      </c>
      <c r="D45" s="28" t="s">
        <v>248</v>
      </c>
      <c r="E45" s="28" t="s">
        <v>659</v>
      </c>
      <c r="F45" s="29" t="s">
        <v>795</v>
      </c>
      <c r="G45" s="28">
        <v>107740.6</v>
      </c>
      <c r="H45" s="28">
        <v>100</v>
      </c>
      <c r="I45" s="29" t="s">
        <v>793</v>
      </c>
      <c r="J45" s="64" t="s">
        <v>702</v>
      </c>
      <c r="K45" s="29" t="s">
        <v>617</v>
      </c>
      <c r="L45" s="29" t="s">
        <v>253</v>
      </c>
      <c r="M45" s="28"/>
    </row>
    <row r="46" spans="1:13" s="66" customFormat="1" ht="78" customHeight="1">
      <c r="A46" s="74">
        <v>37</v>
      </c>
      <c r="B46" s="27">
        <v>18</v>
      </c>
      <c r="C46" s="25" t="s">
        <v>796</v>
      </c>
      <c r="D46" s="28" t="s">
        <v>20</v>
      </c>
      <c r="E46" s="37" t="s">
        <v>674</v>
      </c>
      <c r="F46" s="29" t="s">
        <v>797</v>
      </c>
      <c r="G46" s="28">
        <v>18000</v>
      </c>
      <c r="H46" s="28">
        <v>3000</v>
      </c>
      <c r="I46" s="29" t="s">
        <v>681</v>
      </c>
      <c r="J46" s="28" t="s">
        <v>702</v>
      </c>
      <c r="K46" s="29" t="s">
        <v>798</v>
      </c>
      <c r="L46" s="29" t="s">
        <v>257</v>
      </c>
      <c r="M46" s="56"/>
    </row>
    <row r="47" spans="1:13" s="5" customFormat="1" ht="50.25" customHeight="1">
      <c r="A47" s="23" t="s">
        <v>265</v>
      </c>
      <c r="B47" s="22"/>
      <c r="C47" s="25" t="s">
        <v>799</v>
      </c>
      <c r="D47" s="20"/>
      <c r="E47" s="79"/>
      <c r="F47" s="25"/>
      <c r="G47" s="73">
        <f>SUM(G48:G51)</f>
        <v>899003.99</v>
      </c>
      <c r="H47" s="73">
        <f>SUM(H48:H51)</f>
        <v>86000</v>
      </c>
      <c r="I47" s="25"/>
      <c r="J47" s="20"/>
      <c r="K47" s="25"/>
      <c r="L47" s="25"/>
      <c r="M47" s="57"/>
    </row>
    <row r="48" spans="1:13" s="66" customFormat="1" ht="87" customHeight="1">
      <c r="A48" s="74">
        <v>38</v>
      </c>
      <c r="B48" s="27">
        <v>1</v>
      </c>
      <c r="C48" s="40" t="s">
        <v>800</v>
      </c>
      <c r="D48" s="41" t="s">
        <v>234</v>
      </c>
      <c r="E48" s="28" t="s">
        <v>659</v>
      </c>
      <c r="F48" s="42" t="s">
        <v>801</v>
      </c>
      <c r="G48" s="41">
        <v>37003.99</v>
      </c>
      <c r="H48" s="41">
        <v>10000</v>
      </c>
      <c r="I48" s="93" t="s">
        <v>802</v>
      </c>
      <c r="J48" s="82" t="s">
        <v>711</v>
      </c>
      <c r="K48" s="43" t="s">
        <v>803</v>
      </c>
      <c r="L48" s="93" t="s">
        <v>238</v>
      </c>
      <c r="M48" s="83"/>
    </row>
    <row r="49" spans="1:13" s="66" customFormat="1" ht="114.75" customHeight="1">
      <c r="A49" s="74">
        <v>39</v>
      </c>
      <c r="B49" s="27">
        <v>2</v>
      </c>
      <c r="C49" s="40" t="s">
        <v>804</v>
      </c>
      <c r="D49" s="41" t="s">
        <v>234</v>
      </c>
      <c r="E49" s="28" t="s">
        <v>668</v>
      </c>
      <c r="F49" s="42" t="s">
        <v>805</v>
      </c>
      <c r="G49" s="41">
        <v>352000</v>
      </c>
      <c r="H49" s="41">
        <v>11000</v>
      </c>
      <c r="I49" s="81" t="s">
        <v>806</v>
      </c>
      <c r="J49" s="82" t="s">
        <v>677</v>
      </c>
      <c r="K49" s="43" t="s">
        <v>678</v>
      </c>
      <c r="L49" s="43" t="s">
        <v>238</v>
      </c>
      <c r="M49" s="83" t="s">
        <v>121</v>
      </c>
    </row>
    <row r="50" spans="1:13" s="66" customFormat="1" ht="66" customHeight="1">
      <c r="A50" s="74">
        <v>40</v>
      </c>
      <c r="B50" s="27">
        <v>3</v>
      </c>
      <c r="C50" s="25" t="s">
        <v>807</v>
      </c>
      <c r="D50" s="28" t="s">
        <v>160</v>
      </c>
      <c r="E50" s="28" t="s">
        <v>668</v>
      </c>
      <c r="F50" s="45" t="s">
        <v>808</v>
      </c>
      <c r="G50" s="46">
        <v>500000</v>
      </c>
      <c r="H50" s="46">
        <v>60000</v>
      </c>
      <c r="I50" s="29" t="s">
        <v>809</v>
      </c>
      <c r="J50" s="94" t="s">
        <v>662</v>
      </c>
      <c r="K50" s="29" t="s">
        <v>810</v>
      </c>
      <c r="L50" s="29" t="s">
        <v>163</v>
      </c>
      <c r="M50" s="28" t="s">
        <v>76</v>
      </c>
    </row>
    <row r="51" spans="1:13" s="66" customFormat="1" ht="80.25" customHeight="1">
      <c r="A51" s="74">
        <v>41</v>
      </c>
      <c r="B51" s="27">
        <v>4</v>
      </c>
      <c r="C51" s="25" t="s">
        <v>811</v>
      </c>
      <c r="D51" s="28" t="s">
        <v>160</v>
      </c>
      <c r="E51" s="28" t="s">
        <v>659</v>
      </c>
      <c r="F51" s="29" t="s">
        <v>812</v>
      </c>
      <c r="G51" s="31">
        <v>10000</v>
      </c>
      <c r="H51" s="31">
        <v>5000</v>
      </c>
      <c r="I51" s="29" t="s">
        <v>813</v>
      </c>
      <c r="J51" s="28" t="s">
        <v>671</v>
      </c>
      <c r="K51" s="29" t="s">
        <v>814</v>
      </c>
      <c r="L51" s="29" t="s">
        <v>163</v>
      </c>
      <c r="M51" s="28"/>
    </row>
    <row r="52" spans="1:13" s="5" customFormat="1" ht="45.75" customHeight="1">
      <c r="A52" s="80" t="s">
        <v>300</v>
      </c>
      <c r="B52" s="22"/>
      <c r="C52" s="25" t="s">
        <v>815</v>
      </c>
      <c r="D52" s="20"/>
      <c r="E52" s="79"/>
      <c r="F52" s="25"/>
      <c r="G52" s="73">
        <f>G53+G88+G105</f>
        <v>5934841.02</v>
      </c>
      <c r="H52" s="73">
        <f>H53+H88+H105</f>
        <v>1332979.43</v>
      </c>
      <c r="I52" s="25"/>
      <c r="J52" s="20"/>
      <c r="K52" s="25"/>
      <c r="L52" s="25"/>
      <c r="M52" s="57"/>
    </row>
    <row r="53" spans="1:13" s="5" customFormat="1" ht="45.75" customHeight="1">
      <c r="A53" s="23" t="s">
        <v>17</v>
      </c>
      <c r="B53" s="22"/>
      <c r="C53" s="25" t="s">
        <v>816</v>
      </c>
      <c r="D53" s="20"/>
      <c r="E53" s="20"/>
      <c r="F53" s="25"/>
      <c r="G53" s="73">
        <f>SUM(G54:G87)</f>
        <v>4130597.02</v>
      </c>
      <c r="H53" s="73">
        <f>SUM(H54:H87)</f>
        <v>1009148.4299999999</v>
      </c>
      <c r="I53" s="25"/>
      <c r="J53" s="20"/>
      <c r="K53" s="25"/>
      <c r="L53" s="25"/>
      <c r="M53" s="20"/>
    </row>
    <row r="54" spans="1:13" s="66" customFormat="1" ht="49.5" customHeight="1">
      <c r="A54" s="74">
        <v>42</v>
      </c>
      <c r="B54" s="27">
        <v>1</v>
      </c>
      <c r="C54" s="25" t="s">
        <v>817</v>
      </c>
      <c r="D54" s="28" t="s">
        <v>20</v>
      </c>
      <c r="E54" s="37" t="s">
        <v>674</v>
      </c>
      <c r="F54" s="29" t="s">
        <v>818</v>
      </c>
      <c r="G54" s="31">
        <v>90000</v>
      </c>
      <c r="H54" s="31">
        <v>6000</v>
      </c>
      <c r="I54" s="30" t="s">
        <v>681</v>
      </c>
      <c r="J54" s="64" t="s">
        <v>666</v>
      </c>
      <c r="K54" s="29" t="s">
        <v>819</v>
      </c>
      <c r="L54" s="30" t="s">
        <v>25</v>
      </c>
      <c r="M54" s="28"/>
    </row>
    <row r="55" spans="1:13" s="66" customFormat="1" ht="79.5" customHeight="1">
      <c r="A55" s="74">
        <v>43</v>
      </c>
      <c r="B55" s="27">
        <v>2</v>
      </c>
      <c r="C55" s="25" t="s">
        <v>820</v>
      </c>
      <c r="D55" s="28" t="s">
        <v>20</v>
      </c>
      <c r="E55" s="28" t="s">
        <v>659</v>
      </c>
      <c r="F55" s="29" t="s">
        <v>821</v>
      </c>
      <c r="G55" s="31">
        <v>60000</v>
      </c>
      <c r="H55" s="31">
        <v>20000</v>
      </c>
      <c r="I55" s="30" t="s">
        <v>822</v>
      </c>
      <c r="J55" s="64" t="s">
        <v>823</v>
      </c>
      <c r="K55" s="29" t="s">
        <v>824</v>
      </c>
      <c r="L55" s="30" t="s">
        <v>25</v>
      </c>
      <c r="M55" s="28"/>
    </row>
    <row r="56" spans="1:13" s="66" customFormat="1" ht="96" customHeight="1">
      <c r="A56" s="74">
        <v>44</v>
      </c>
      <c r="B56" s="27">
        <v>3</v>
      </c>
      <c r="C56" s="25" t="s">
        <v>825</v>
      </c>
      <c r="D56" s="28" t="s">
        <v>20</v>
      </c>
      <c r="E56" s="28" t="s">
        <v>659</v>
      </c>
      <c r="F56" s="29" t="s">
        <v>826</v>
      </c>
      <c r="G56" s="31">
        <v>35000</v>
      </c>
      <c r="H56" s="31">
        <v>15000</v>
      </c>
      <c r="I56" s="30" t="s">
        <v>827</v>
      </c>
      <c r="J56" s="64" t="s">
        <v>662</v>
      </c>
      <c r="K56" s="29" t="s">
        <v>828</v>
      </c>
      <c r="L56" s="30" t="s">
        <v>25</v>
      </c>
      <c r="M56" s="28"/>
    </row>
    <row r="57" spans="1:13" s="66" customFormat="1" ht="96" customHeight="1">
      <c r="A57" s="74">
        <v>45</v>
      </c>
      <c r="B57" s="27">
        <v>4</v>
      </c>
      <c r="C57" s="25" t="s">
        <v>829</v>
      </c>
      <c r="D57" s="28" t="s">
        <v>20</v>
      </c>
      <c r="E57" s="28" t="s">
        <v>659</v>
      </c>
      <c r="F57" s="29" t="s">
        <v>830</v>
      </c>
      <c r="G57" s="31">
        <v>15700</v>
      </c>
      <c r="H57" s="31">
        <v>12000</v>
      </c>
      <c r="I57" s="30" t="s">
        <v>831</v>
      </c>
      <c r="J57" s="64" t="s">
        <v>662</v>
      </c>
      <c r="K57" s="29" t="s">
        <v>832</v>
      </c>
      <c r="L57" s="30" t="s">
        <v>25</v>
      </c>
      <c r="M57" s="28"/>
    </row>
    <row r="58" spans="1:13" s="66" customFormat="1" ht="80.25" customHeight="1">
      <c r="A58" s="74">
        <v>46</v>
      </c>
      <c r="B58" s="27">
        <v>5</v>
      </c>
      <c r="C58" s="25" t="s">
        <v>833</v>
      </c>
      <c r="D58" s="28" t="s">
        <v>105</v>
      </c>
      <c r="E58" s="37" t="s">
        <v>686</v>
      </c>
      <c r="F58" s="29" t="s">
        <v>834</v>
      </c>
      <c r="G58" s="31">
        <v>28000</v>
      </c>
      <c r="H58" s="31">
        <v>28000</v>
      </c>
      <c r="I58" s="88" t="s">
        <v>23</v>
      </c>
      <c r="J58" s="64" t="s">
        <v>688</v>
      </c>
      <c r="K58" s="29" t="s">
        <v>314</v>
      </c>
      <c r="L58" s="30" t="s">
        <v>279</v>
      </c>
      <c r="M58" s="37" t="s">
        <v>356</v>
      </c>
    </row>
    <row r="59" spans="1:13" s="66" customFormat="1" ht="86.25" customHeight="1">
      <c r="A59" s="74">
        <v>47</v>
      </c>
      <c r="B59" s="27">
        <v>6</v>
      </c>
      <c r="C59" s="25" t="s">
        <v>835</v>
      </c>
      <c r="D59" s="28" t="s">
        <v>105</v>
      </c>
      <c r="E59" s="28" t="s">
        <v>659</v>
      </c>
      <c r="F59" s="29" t="s">
        <v>836</v>
      </c>
      <c r="G59" s="31">
        <v>600000</v>
      </c>
      <c r="H59" s="31">
        <v>200000</v>
      </c>
      <c r="I59" s="88" t="s">
        <v>837</v>
      </c>
      <c r="J59" s="64" t="s">
        <v>741</v>
      </c>
      <c r="K59" s="29" t="s">
        <v>838</v>
      </c>
      <c r="L59" s="30" t="s">
        <v>279</v>
      </c>
      <c r="M59" s="28" t="s">
        <v>76</v>
      </c>
    </row>
    <row r="60" spans="1:13" s="66" customFormat="1" ht="57.75" customHeight="1">
      <c r="A60" s="74">
        <v>48</v>
      </c>
      <c r="B60" s="27">
        <v>7</v>
      </c>
      <c r="C60" s="25" t="s">
        <v>839</v>
      </c>
      <c r="D60" s="28" t="s">
        <v>105</v>
      </c>
      <c r="E60" s="37" t="s">
        <v>674</v>
      </c>
      <c r="F60" s="29" t="s">
        <v>840</v>
      </c>
      <c r="G60" s="31">
        <v>164881.02</v>
      </c>
      <c r="H60" s="31">
        <v>36609.43</v>
      </c>
      <c r="I60" s="88" t="s">
        <v>841</v>
      </c>
      <c r="J60" s="64" t="s">
        <v>692</v>
      </c>
      <c r="K60" s="29" t="s">
        <v>842</v>
      </c>
      <c r="L60" s="30" t="s">
        <v>279</v>
      </c>
      <c r="M60" s="28" t="s">
        <v>114</v>
      </c>
    </row>
    <row r="61" spans="1:13" s="66" customFormat="1" ht="86.25" customHeight="1">
      <c r="A61" s="74">
        <v>49</v>
      </c>
      <c r="B61" s="27">
        <v>8</v>
      </c>
      <c r="C61" s="33" t="s">
        <v>843</v>
      </c>
      <c r="D61" s="34" t="s">
        <v>28</v>
      </c>
      <c r="E61" s="37" t="s">
        <v>686</v>
      </c>
      <c r="F61" s="35" t="s">
        <v>844</v>
      </c>
      <c r="G61" s="34">
        <v>83419</v>
      </c>
      <c r="H61" s="34">
        <v>83419</v>
      </c>
      <c r="I61" s="35" t="s">
        <v>23</v>
      </c>
      <c r="J61" s="34" t="s">
        <v>692</v>
      </c>
      <c r="K61" s="35" t="s">
        <v>845</v>
      </c>
      <c r="L61" s="35" t="s">
        <v>31</v>
      </c>
      <c r="M61" s="34" t="s">
        <v>92</v>
      </c>
    </row>
    <row r="62" spans="1:13" s="66" customFormat="1" ht="118.5" customHeight="1">
      <c r="A62" s="74">
        <v>50</v>
      </c>
      <c r="B62" s="27">
        <v>9</v>
      </c>
      <c r="C62" s="33" t="s">
        <v>846</v>
      </c>
      <c r="D62" s="34" t="s">
        <v>28</v>
      </c>
      <c r="E62" s="37" t="s">
        <v>686</v>
      </c>
      <c r="F62" s="35" t="s">
        <v>847</v>
      </c>
      <c r="G62" s="34">
        <v>6500</v>
      </c>
      <c r="H62" s="34">
        <v>6500</v>
      </c>
      <c r="I62" s="35" t="s">
        <v>23</v>
      </c>
      <c r="J62" s="34" t="s">
        <v>688</v>
      </c>
      <c r="K62" s="35" t="s">
        <v>845</v>
      </c>
      <c r="L62" s="35" t="s">
        <v>31</v>
      </c>
      <c r="M62" s="34" t="s">
        <v>26</v>
      </c>
    </row>
    <row r="63" spans="1:13" s="66" customFormat="1" ht="125.25" customHeight="1">
      <c r="A63" s="74">
        <v>51</v>
      </c>
      <c r="B63" s="27">
        <v>10</v>
      </c>
      <c r="C63" s="33" t="s">
        <v>848</v>
      </c>
      <c r="D63" s="34" t="s">
        <v>28</v>
      </c>
      <c r="E63" s="37" t="s">
        <v>686</v>
      </c>
      <c r="F63" s="35" t="s">
        <v>849</v>
      </c>
      <c r="G63" s="34">
        <v>34800</v>
      </c>
      <c r="H63" s="34">
        <v>34800</v>
      </c>
      <c r="I63" s="35" t="s">
        <v>23</v>
      </c>
      <c r="J63" s="34" t="s">
        <v>711</v>
      </c>
      <c r="K63" s="35" t="s">
        <v>845</v>
      </c>
      <c r="L63" s="35" t="s">
        <v>31</v>
      </c>
      <c r="M63" s="34" t="s">
        <v>26</v>
      </c>
    </row>
    <row r="64" spans="1:13" s="66" customFormat="1" ht="111" customHeight="1">
      <c r="A64" s="74">
        <v>52</v>
      </c>
      <c r="B64" s="27">
        <v>11</v>
      </c>
      <c r="C64" s="33" t="s">
        <v>850</v>
      </c>
      <c r="D64" s="34" t="s">
        <v>28</v>
      </c>
      <c r="E64" s="28" t="s">
        <v>659</v>
      </c>
      <c r="F64" s="35" t="s">
        <v>851</v>
      </c>
      <c r="G64" s="34">
        <v>47000</v>
      </c>
      <c r="H64" s="34">
        <v>23500</v>
      </c>
      <c r="I64" s="35" t="s">
        <v>681</v>
      </c>
      <c r="J64" s="34" t="s">
        <v>741</v>
      </c>
      <c r="K64" s="35" t="s">
        <v>845</v>
      </c>
      <c r="L64" s="35" t="s">
        <v>31</v>
      </c>
      <c r="M64" s="34"/>
    </row>
    <row r="65" spans="1:13" s="66" customFormat="1" ht="108.75" customHeight="1">
      <c r="A65" s="74">
        <v>53</v>
      </c>
      <c r="B65" s="27">
        <v>12</v>
      </c>
      <c r="C65" s="33" t="s">
        <v>852</v>
      </c>
      <c r="D65" s="34" t="s">
        <v>28</v>
      </c>
      <c r="E65" s="34" t="s">
        <v>699</v>
      </c>
      <c r="F65" s="35" t="s">
        <v>853</v>
      </c>
      <c r="G65" s="34">
        <v>50000</v>
      </c>
      <c r="H65" s="34">
        <v>30000</v>
      </c>
      <c r="I65" s="35" t="s">
        <v>854</v>
      </c>
      <c r="J65" s="34" t="s">
        <v>692</v>
      </c>
      <c r="K65" s="35" t="s">
        <v>855</v>
      </c>
      <c r="L65" s="35" t="s">
        <v>31</v>
      </c>
      <c r="M65" s="34"/>
    </row>
    <row r="66" spans="1:13" s="66" customFormat="1" ht="99.75" customHeight="1">
      <c r="A66" s="74">
        <v>54</v>
      </c>
      <c r="B66" s="27">
        <v>13</v>
      </c>
      <c r="C66" s="33" t="s">
        <v>856</v>
      </c>
      <c r="D66" s="34" t="s">
        <v>28</v>
      </c>
      <c r="E66" s="28" t="s">
        <v>659</v>
      </c>
      <c r="F66" s="35" t="s">
        <v>857</v>
      </c>
      <c r="G66" s="34">
        <v>12200</v>
      </c>
      <c r="H66" s="34">
        <v>7000</v>
      </c>
      <c r="I66" s="35" t="s">
        <v>858</v>
      </c>
      <c r="J66" s="34" t="s">
        <v>711</v>
      </c>
      <c r="K66" s="35" t="s">
        <v>859</v>
      </c>
      <c r="L66" s="35" t="s">
        <v>31</v>
      </c>
      <c r="M66" s="34"/>
    </row>
    <row r="67" spans="1:13" s="66" customFormat="1" ht="84.75" customHeight="1">
      <c r="A67" s="74">
        <v>55</v>
      </c>
      <c r="B67" s="27">
        <v>14</v>
      </c>
      <c r="C67" s="33" t="s">
        <v>860</v>
      </c>
      <c r="D67" s="34" t="s">
        <v>28</v>
      </c>
      <c r="E67" s="37" t="s">
        <v>686</v>
      </c>
      <c r="F67" s="35" t="s">
        <v>861</v>
      </c>
      <c r="G67" s="34">
        <v>18000</v>
      </c>
      <c r="H67" s="34">
        <v>18000</v>
      </c>
      <c r="I67" s="35" t="s">
        <v>23</v>
      </c>
      <c r="J67" s="34" t="s">
        <v>688</v>
      </c>
      <c r="K67" s="35" t="s">
        <v>862</v>
      </c>
      <c r="L67" s="35" t="s">
        <v>31</v>
      </c>
      <c r="M67" s="34" t="s">
        <v>26</v>
      </c>
    </row>
    <row r="68" spans="1:13" s="66" customFormat="1" ht="72" customHeight="1">
      <c r="A68" s="74">
        <v>56</v>
      </c>
      <c r="B68" s="27">
        <v>15</v>
      </c>
      <c r="C68" s="33" t="s">
        <v>863</v>
      </c>
      <c r="D68" s="34" t="s">
        <v>28</v>
      </c>
      <c r="E68" s="28" t="s">
        <v>659</v>
      </c>
      <c r="F68" s="35" t="s">
        <v>864</v>
      </c>
      <c r="G68" s="34">
        <v>6000</v>
      </c>
      <c r="H68" s="34">
        <v>5000</v>
      </c>
      <c r="I68" s="35" t="s">
        <v>865</v>
      </c>
      <c r="J68" s="34" t="s">
        <v>711</v>
      </c>
      <c r="K68" s="35" t="s">
        <v>866</v>
      </c>
      <c r="L68" s="35" t="s">
        <v>31</v>
      </c>
      <c r="M68" s="34"/>
    </row>
    <row r="69" spans="1:13" s="66" customFormat="1" ht="123" customHeight="1">
      <c r="A69" s="74">
        <v>57</v>
      </c>
      <c r="B69" s="27">
        <v>16</v>
      </c>
      <c r="C69" s="33" t="s">
        <v>867</v>
      </c>
      <c r="D69" s="34" t="s">
        <v>28</v>
      </c>
      <c r="E69" s="37" t="s">
        <v>686</v>
      </c>
      <c r="F69" s="35" t="s">
        <v>868</v>
      </c>
      <c r="G69" s="34">
        <v>8000</v>
      </c>
      <c r="H69" s="34">
        <v>8000</v>
      </c>
      <c r="I69" s="35" t="s">
        <v>23</v>
      </c>
      <c r="J69" s="34" t="s">
        <v>688</v>
      </c>
      <c r="K69" s="35" t="s">
        <v>859</v>
      </c>
      <c r="L69" s="35" t="s">
        <v>31</v>
      </c>
      <c r="M69" s="34" t="s">
        <v>26</v>
      </c>
    </row>
    <row r="70" spans="1:13" s="66" customFormat="1" ht="120" customHeight="1">
      <c r="A70" s="74">
        <v>58</v>
      </c>
      <c r="B70" s="27">
        <v>17</v>
      </c>
      <c r="C70" s="25" t="s">
        <v>869</v>
      </c>
      <c r="D70" s="28" t="s">
        <v>167</v>
      </c>
      <c r="E70" s="37" t="s">
        <v>686</v>
      </c>
      <c r="F70" s="29" t="s">
        <v>870</v>
      </c>
      <c r="G70" s="28">
        <v>9956</v>
      </c>
      <c r="H70" s="28">
        <v>9956</v>
      </c>
      <c r="I70" s="29" t="s">
        <v>23</v>
      </c>
      <c r="J70" s="28" t="s">
        <v>688</v>
      </c>
      <c r="K70" s="29" t="s">
        <v>871</v>
      </c>
      <c r="L70" s="29" t="s">
        <v>170</v>
      </c>
      <c r="M70" s="34" t="s">
        <v>315</v>
      </c>
    </row>
    <row r="71" spans="1:13" s="66" customFormat="1" ht="90" customHeight="1">
      <c r="A71" s="74">
        <v>59</v>
      </c>
      <c r="B71" s="27">
        <v>18</v>
      </c>
      <c r="C71" s="25" t="s">
        <v>872</v>
      </c>
      <c r="D71" s="28" t="s">
        <v>167</v>
      </c>
      <c r="E71" s="37" t="s">
        <v>686</v>
      </c>
      <c r="F71" s="29" t="s">
        <v>873</v>
      </c>
      <c r="G71" s="28">
        <v>36505</v>
      </c>
      <c r="H71" s="28">
        <v>36505</v>
      </c>
      <c r="I71" s="29" t="s">
        <v>23</v>
      </c>
      <c r="J71" s="28" t="s">
        <v>688</v>
      </c>
      <c r="K71" s="29" t="s">
        <v>871</v>
      </c>
      <c r="L71" s="29" t="s">
        <v>170</v>
      </c>
      <c r="M71" s="34" t="s">
        <v>315</v>
      </c>
    </row>
    <row r="72" spans="1:13" s="66" customFormat="1" ht="67.5" customHeight="1">
      <c r="A72" s="74">
        <v>60</v>
      </c>
      <c r="B72" s="27">
        <v>19</v>
      </c>
      <c r="C72" s="25" t="s">
        <v>874</v>
      </c>
      <c r="D72" s="46" t="s">
        <v>99</v>
      </c>
      <c r="E72" s="37" t="s">
        <v>674</v>
      </c>
      <c r="F72" s="45" t="s">
        <v>875</v>
      </c>
      <c r="G72" s="46">
        <v>100000</v>
      </c>
      <c r="H72" s="46">
        <v>20000</v>
      </c>
      <c r="I72" s="45" t="s">
        <v>681</v>
      </c>
      <c r="J72" s="64" t="s">
        <v>666</v>
      </c>
      <c r="K72" s="29" t="s">
        <v>876</v>
      </c>
      <c r="L72" s="30" t="s">
        <v>176</v>
      </c>
      <c r="M72" s="28"/>
    </row>
    <row r="73" spans="1:13" s="66" customFormat="1" ht="113.25" customHeight="1">
      <c r="A73" s="74">
        <v>61</v>
      </c>
      <c r="B73" s="27">
        <v>20</v>
      </c>
      <c r="C73" s="25" t="s">
        <v>877</v>
      </c>
      <c r="D73" s="28" t="s">
        <v>99</v>
      </c>
      <c r="E73" s="28" t="s">
        <v>668</v>
      </c>
      <c r="F73" s="29" t="s">
        <v>878</v>
      </c>
      <c r="G73" s="28">
        <v>860000</v>
      </c>
      <c r="H73" s="28">
        <v>60000</v>
      </c>
      <c r="I73" s="29" t="s">
        <v>681</v>
      </c>
      <c r="J73" s="64" t="s">
        <v>666</v>
      </c>
      <c r="K73" s="29" t="s">
        <v>879</v>
      </c>
      <c r="L73" s="29" t="s">
        <v>176</v>
      </c>
      <c r="M73" s="28" t="s">
        <v>121</v>
      </c>
    </row>
    <row r="74" spans="1:13" s="66" customFormat="1" ht="69" customHeight="1">
      <c r="A74" s="74">
        <v>62</v>
      </c>
      <c r="B74" s="27">
        <v>21</v>
      </c>
      <c r="C74" s="25" t="s">
        <v>880</v>
      </c>
      <c r="D74" s="28" t="s">
        <v>51</v>
      </c>
      <c r="E74" s="28" t="s">
        <v>659</v>
      </c>
      <c r="F74" s="29" t="s">
        <v>881</v>
      </c>
      <c r="G74" s="28">
        <v>178600</v>
      </c>
      <c r="H74" s="31">
        <v>50000</v>
      </c>
      <c r="I74" s="29" t="s">
        <v>882</v>
      </c>
      <c r="J74" s="34" t="s">
        <v>671</v>
      </c>
      <c r="K74" s="29" t="s">
        <v>883</v>
      </c>
      <c r="L74" s="29" t="s">
        <v>55</v>
      </c>
      <c r="M74" s="37" t="s">
        <v>76</v>
      </c>
    </row>
    <row r="75" spans="1:13" s="66" customFormat="1" ht="79.5" customHeight="1">
      <c r="A75" s="74">
        <v>63</v>
      </c>
      <c r="B75" s="27">
        <v>22</v>
      </c>
      <c r="C75" s="25" t="s">
        <v>884</v>
      </c>
      <c r="D75" s="28" t="s">
        <v>51</v>
      </c>
      <c r="E75" s="28" t="s">
        <v>659</v>
      </c>
      <c r="F75" s="29" t="s">
        <v>885</v>
      </c>
      <c r="G75" s="28">
        <v>13859</v>
      </c>
      <c r="H75" s="31">
        <v>13859</v>
      </c>
      <c r="I75" s="29" t="s">
        <v>23</v>
      </c>
      <c r="J75" s="34" t="s">
        <v>692</v>
      </c>
      <c r="K75" s="29" t="s">
        <v>886</v>
      </c>
      <c r="L75" s="29" t="s">
        <v>55</v>
      </c>
      <c r="M75" s="37"/>
    </row>
    <row r="76" spans="1:13" s="66" customFormat="1" ht="74.25" customHeight="1">
      <c r="A76" s="74">
        <v>64</v>
      </c>
      <c r="B76" s="27">
        <v>23</v>
      </c>
      <c r="C76" s="25" t="s">
        <v>887</v>
      </c>
      <c r="D76" s="28" t="s">
        <v>61</v>
      </c>
      <c r="E76" s="37" t="s">
        <v>674</v>
      </c>
      <c r="F76" s="29" t="s">
        <v>888</v>
      </c>
      <c r="G76" s="28">
        <v>30000</v>
      </c>
      <c r="H76" s="28">
        <v>8000</v>
      </c>
      <c r="I76" s="29" t="s">
        <v>889</v>
      </c>
      <c r="J76" s="56" t="s">
        <v>711</v>
      </c>
      <c r="K76" s="29" t="s">
        <v>385</v>
      </c>
      <c r="L76" s="29" t="s">
        <v>64</v>
      </c>
      <c r="M76" s="28"/>
    </row>
    <row r="77" spans="1:13" s="66" customFormat="1" ht="65.25" customHeight="1">
      <c r="A77" s="74">
        <v>65</v>
      </c>
      <c r="B77" s="27">
        <v>24</v>
      </c>
      <c r="C77" s="25" t="s">
        <v>890</v>
      </c>
      <c r="D77" s="28" t="s">
        <v>61</v>
      </c>
      <c r="E77" s="37" t="s">
        <v>668</v>
      </c>
      <c r="F77" s="29" t="s">
        <v>891</v>
      </c>
      <c r="G77" s="28">
        <v>100000</v>
      </c>
      <c r="H77" s="28">
        <v>2000</v>
      </c>
      <c r="I77" s="29" t="s">
        <v>681</v>
      </c>
      <c r="J77" s="56" t="s">
        <v>666</v>
      </c>
      <c r="K77" s="29" t="s">
        <v>892</v>
      </c>
      <c r="L77" s="29" t="s">
        <v>64</v>
      </c>
      <c r="M77" s="28"/>
    </row>
    <row r="78" spans="1:13" s="66" customFormat="1" ht="138.75" customHeight="1">
      <c r="A78" s="74">
        <v>66</v>
      </c>
      <c r="B78" s="27">
        <v>25</v>
      </c>
      <c r="C78" s="25" t="s">
        <v>893</v>
      </c>
      <c r="D78" s="28" t="s">
        <v>61</v>
      </c>
      <c r="E78" s="28" t="s">
        <v>659</v>
      </c>
      <c r="F78" s="29" t="s">
        <v>894</v>
      </c>
      <c r="G78" s="28">
        <v>97784</v>
      </c>
      <c r="H78" s="28">
        <v>30000</v>
      </c>
      <c r="I78" s="29" t="s">
        <v>895</v>
      </c>
      <c r="J78" s="28" t="s">
        <v>688</v>
      </c>
      <c r="K78" s="29" t="s">
        <v>896</v>
      </c>
      <c r="L78" s="29" t="s">
        <v>64</v>
      </c>
      <c r="M78" s="28"/>
    </row>
    <row r="79" spans="1:13" s="66" customFormat="1" ht="138" customHeight="1">
      <c r="A79" s="74">
        <v>67</v>
      </c>
      <c r="B79" s="27">
        <v>26</v>
      </c>
      <c r="C79" s="25" t="s">
        <v>897</v>
      </c>
      <c r="D79" s="28" t="s">
        <v>160</v>
      </c>
      <c r="E79" s="37" t="s">
        <v>686</v>
      </c>
      <c r="F79" s="45" t="s">
        <v>898</v>
      </c>
      <c r="G79" s="46">
        <v>20000</v>
      </c>
      <c r="H79" s="46">
        <v>20000</v>
      </c>
      <c r="I79" s="29" t="s">
        <v>23</v>
      </c>
      <c r="J79" s="94" t="s">
        <v>688</v>
      </c>
      <c r="K79" s="29" t="s">
        <v>899</v>
      </c>
      <c r="L79" s="29" t="s">
        <v>163</v>
      </c>
      <c r="M79" s="34" t="s">
        <v>26</v>
      </c>
    </row>
    <row r="80" spans="1:13" s="66" customFormat="1" ht="102" customHeight="1">
      <c r="A80" s="74">
        <v>68</v>
      </c>
      <c r="B80" s="27">
        <v>27</v>
      </c>
      <c r="C80" s="25" t="s">
        <v>900</v>
      </c>
      <c r="D80" s="28" t="s">
        <v>160</v>
      </c>
      <c r="E80" s="28" t="s">
        <v>732</v>
      </c>
      <c r="F80" s="29" t="s">
        <v>901</v>
      </c>
      <c r="G80" s="31">
        <v>150000</v>
      </c>
      <c r="H80" s="28">
        <v>20000</v>
      </c>
      <c r="I80" s="29" t="s">
        <v>902</v>
      </c>
      <c r="J80" s="34" t="s">
        <v>688</v>
      </c>
      <c r="K80" s="29" t="s">
        <v>876</v>
      </c>
      <c r="L80" s="29" t="s">
        <v>163</v>
      </c>
      <c r="M80" s="28"/>
    </row>
    <row r="81" spans="1:13" s="66" customFormat="1" ht="74.25" customHeight="1">
      <c r="A81" s="74">
        <v>69</v>
      </c>
      <c r="B81" s="27">
        <v>28</v>
      </c>
      <c r="C81" s="25" t="s">
        <v>903</v>
      </c>
      <c r="D81" s="28" t="s">
        <v>160</v>
      </c>
      <c r="E81" s="28" t="s">
        <v>674</v>
      </c>
      <c r="F81" s="29" t="s">
        <v>904</v>
      </c>
      <c r="G81" s="31">
        <v>50000</v>
      </c>
      <c r="H81" s="28">
        <v>1000</v>
      </c>
      <c r="I81" s="29" t="s">
        <v>905</v>
      </c>
      <c r="J81" s="34" t="s">
        <v>702</v>
      </c>
      <c r="K81" s="29" t="s">
        <v>906</v>
      </c>
      <c r="L81" s="29" t="s">
        <v>163</v>
      </c>
      <c r="M81" s="28"/>
    </row>
    <row r="82" spans="1:13" s="66" customFormat="1" ht="102.75" customHeight="1">
      <c r="A82" s="74">
        <v>70</v>
      </c>
      <c r="B82" s="27">
        <v>29</v>
      </c>
      <c r="C82" s="25" t="s">
        <v>907</v>
      </c>
      <c r="D82" s="28" t="s">
        <v>160</v>
      </c>
      <c r="E82" s="28" t="s">
        <v>659</v>
      </c>
      <c r="F82" s="45" t="s">
        <v>908</v>
      </c>
      <c r="G82" s="46">
        <v>12000</v>
      </c>
      <c r="H82" s="46">
        <v>10000</v>
      </c>
      <c r="I82" s="29" t="s">
        <v>909</v>
      </c>
      <c r="J82" s="94" t="s">
        <v>671</v>
      </c>
      <c r="K82" s="29" t="s">
        <v>910</v>
      </c>
      <c r="L82" s="29" t="s">
        <v>163</v>
      </c>
      <c r="M82" s="28"/>
    </row>
    <row r="83" spans="1:13" s="66" customFormat="1" ht="132" customHeight="1">
      <c r="A83" s="74">
        <v>71</v>
      </c>
      <c r="B83" s="27">
        <v>30</v>
      </c>
      <c r="C83" s="25" t="s">
        <v>911</v>
      </c>
      <c r="D83" s="28" t="s">
        <v>160</v>
      </c>
      <c r="E83" s="28" t="s">
        <v>668</v>
      </c>
      <c r="F83" s="29" t="s">
        <v>912</v>
      </c>
      <c r="G83" s="28">
        <v>400000</v>
      </c>
      <c r="H83" s="28">
        <v>80000</v>
      </c>
      <c r="I83" s="29" t="s">
        <v>913</v>
      </c>
      <c r="J83" s="28" t="s">
        <v>741</v>
      </c>
      <c r="K83" s="29" t="s">
        <v>914</v>
      </c>
      <c r="L83" s="29" t="s">
        <v>163</v>
      </c>
      <c r="M83" s="28"/>
    </row>
    <row r="84" spans="1:13" s="66" customFormat="1" ht="77.25" customHeight="1">
      <c r="A84" s="74">
        <v>72</v>
      </c>
      <c r="B84" s="27">
        <v>31</v>
      </c>
      <c r="C84" s="25" t="s">
        <v>915</v>
      </c>
      <c r="D84" s="28" t="s">
        <v>160</v>
      </c>
      <c r="E84" s="28" t="s">
        <v>659</v>
      </c>
      <c r="F84" s="29" t="s">
        <v>916</v>
      </c>
      <c r="G84" s="28">
        <v>70000</v>
      </c>
      <c r="H84" s="28">
        <v>1000</v>
      </c>
      <c r="I84" s="29" t="s">
        <v>681</v>
      </c>
      <c r="J84" s="28" t="s">
        <v>702</v>
      </c>
      <c r="K84" s="29" t="s">
        <v>917</v>
      </c>
      <c r="L84" s="29" t="s">
        <v>163</v>
      </c>
      <c r="M84" s="28"/>
    </row>
    <row r="85" spans="1:13" s="66" customFormat="1" ht="75" customHeight="1">
      <c r="A85" s="74">
        <v>73</v>
      </c>
      <c r="B85" s="27">
        <v>32</v>
      </c>
      <c r="C85" s="25" t="s">
        <v>918</v>
      </c>
      <c r="D85" s="28" t="s">
        <v>160</v>
      </c>
      <c r="E85" s="28" t="s">
        <v>668</v>
      </c>
      <c r="F85" s="29" t="s">
        <v>919</v>
      </c>
      <c r="G85" s="28">
        <v>150000</v>
      </c>
      <c r="H85" s="28">
        <v>3000</v>
      </c>
      <c r="I85" s="29" t="s">
        <v>920</v>
      </c>
      <c r="J85" s="28" t="s">
        <v>671</v>
      </c>
      <c r="K85" s="29" t="s">
        <v>921</v>
      </c>
      <c r="L85" s="29" t="s">
        <v>163</v>
      </c>
      <c r="M85" s="28"/>
    </row>
    <row r="86" spans="1:13" s="66" customFormat="1" ht="73.5" customHeight="1">
      <c r="A86" s="74">
        <v>74</v>
      </c>
      <c r="B86" s="27">
        <v>33</v>
      </c>
      <c r="C86" s="25" t="s">
        <v>922</v>
      </c>
      <c r="D86" s="28" t="s">
        <v>99</v>
      </c>
      <c r="E86" s="37" t="s">
        <v>674</v>
      </c>
      <c r="F86" s="29" t="s">
        <v>923</v>
      </c>
      <c r="G86" s="28">
        <v>300000</v>
      </c>
      <c r="H86" s="28">
        <v>100000</v>
      </c>
      <c r="I86" s="30" t="s">
        <v>924</v>
      </c>
      <c r="J86" s="64" t="s">
        <v>688</v>
      </c>
      <c r="K86" s="29" t="s">
        <v>925</v>
      </c>
      <c r="L86" s="30" t="s">
        <v>176</v>
      </c>
      <c r="M86" s="28" t="s">
        <v>76</v>
      </c>
    </row>
    <row r="87" spans="1:13" s="66" customFormat="1" ht="75" customHeight="1">
      <c r="A87" s="74">
        <v>75</v>
      </c>
      <c r="B87" s="27">
        <v>34</v>
      </c>
      <c r="C87" s="40" t="s">
        <v>926</v>
      </c>
      <c r="D87" s="41" t="s">
        <v>234</v>
      </c>
      <c r="E87" s="28" t="s">
        <v>668</v>
      </c>
      <c r="F87" s="42" t="s">
        <v>927</v>
      </c>
      <c r="G87" s="41">
        <v>292393</v>
      </c>
      <c r="H87" s="41">
        <v>10000</v>
      </c>
      <c r="I87" s="81" t="s">
        <v>928</v>
      </c>
      <c r="J87" s="82" t="s">
        <v>677</v>
      </c>
      <c r="K87" s="93" t="s">
        <v>929</v>
      </c>
      <c r="L87" s="93" t="s">
        <v>238</v>
      </c>
      <c r="M87" s="83" t="s">
        <v>121</v>
      </c>
    </row>
    <row r="88" spans="1:13" s="5" customFormat="1" ht="54" customHeight="1">
      <c r="A88" s="23" t="s">
        <v>152</v>
      </c>
      <c r="B88" s="22"/>
      <c r="C88" s="25" t="s">
        <v>930</v>
      </c>
      <c r="D88" s="20"/>
      <c r="E88" s="20"/>
      <c r="F88" s="25"/>
      <c r="G88" s="73">
        <f>SUM(G89:G104)</f>
        <v>1215990</v>
      </c>
      <c r="H88" s="73">
        <f>SUM(H89:H104)</f>
        <v>234390</v>
      </c>
      <c r="I88" s="25"/>
      <c r="J88" s="20"/>
      <c r="K88" s="25"/>
      <c r="L88" s="25"/>
      <c r="M88" s="20"/>
    </row>
    <row r="89" spans="1:13" s="66" customFormat="1" ht="150" customHeight="1">
      <c r="A89" s="74">
        <v>76</v>
      </c>
      <c r="B89" s="27">
        <v>1</v>
      </c>
      <c r="C89" s="25" t="s">
        <v>931</v>
      </c>
      <c r="D89" s="28" t="s">
        <v>20</v>
      </c>
      <c r="E89" s="28" t="s">
        <v>659</v>
      </c>
      <c r="F89" s="29" t="s">
        <v>932</v>
      </c>
      <c r="G89" s="31">
        <v>4890</v>
      </c>
      <c r="H89" s="31">
        <v>2890</v>
      </c>
      <c r="I89" s="29" t="s">
        <v>933</v>
      </c>
      <c r="J89" s="28" t="s">
        <v>662</v>
      </c>
      <c r="K89" s="29" t="s">
        <v>24</v>
      </c>
      <c r="L89" s="45" t="s">
        <v>25</v>
      </c>
      <c r="M89" s="28"/>
    </row>
    <row r="90" spans="1:13" s="66" customFormat="1" ht="145.5" customHeight="1">
      <c r="A90" s="74">
        <v>77</v>
      </c>
      <c r="B90" s="27">
        <v>2</v>
      </c>
      <c r="C90" s="33" t="s">
        <v>934</v>
      </c>
      <c r="D90" s="34" t="s">
        <v>28</v>
      </c>
      <c r="E90" s="28" t="s">
        <v>659</v>
      </c>
      <c r="F90" s="35" t="s">
        <v>935</v>
      </c>
      <c r="G90" s="34">
        <v>8000</v>
      </c>
      <c r="H90" s="34">
        <v>2000</v>
      </c>
      <c r="I90" s="35" t="s">
        <v>936</v>
      </c>
      <c r="J90" s="34" t="s">
        <v>688</v>
      </c>
      <c r="K90" s="35" t="s">
        <v>30</v>
      </c>
      <c r="L90" s="35" t="s">
        <v>31</v>
      </c>
      <c r="M90" s="34"/>
    </row>
    <row r="91" spans="1:13" s="66" customFormat="1" ht="145.5" customHeight="1">
      <c r="A91" s="74">
        <v>78</v>
      </c>
      <c r="B91" s="27">
        <v>3</v>
      </c>
      <c r="C91" s="40" t="s">
        <v>937</v>
      </c>
      <c r="D91" s="28" t="s">
        <v>167</v>
      </c>
      <c r="E91" s="28" t="s">
        <v>668</v>
      </c>
      <c r="F91" s="42" t="s">
        <v>938</v>
      </c>
      <c r="G91" s="41">
        <v>150000</v>
      </c>
      <c r="H91" s="41">
        <v>30000</v>
      </c>
      <c r="I91" s="43" t="s">
        <v>939</v>
      </c>
      <c r="J91" s="34" t="s">
        <v>688</v>
      </c>
      <c r="K91" s="43" t="s">
        <v>940</v>
      </c>
      <c r="L91" s="29" t="s">
        <v>941</v>
      </c>
      <c r="M91" s="28"/>
    </row>
    <row r="92" spans="1:13" s="66" customFormat="1" ht="144" customHeight="1">
      <c r="A92" s="74">
        <v>79</v>
      </c>
      <c r="B92" s="27">
        <v>4</v>
      </c>
      <c r="C92" s="40" t="s">
        <v>942</v>
      </c>
      <c r="D92" s="28" t="s">
        <v>167</v>
      </c>
      <c r="E92" s="28" t="s">
        <v>668</v>
      </c>
      <c r="F92" s="42" t="s">
        <v>943</v>
      </c>
      <c r="G92" s="41">
        <v>20000</v>
      </c>
      <c r="H92" s="41">
        <v>1000</v>
      </c>
      <c r="I92" s="43" t="s">
        <v>944</v>
      </c>
      <c r="J92" s="34" t="s">
        <v>677</v>
      </c>
      <c r="K92" s="43" t="s">
        <v>945</v>
      </c>
      <c r="L92" s="29" t="s">
        <v>941</v>
      </c>
      <c r="M92" s="28"/>
    </row>
    <row r="93" spans="1:13" s="66" customFormat="1" ht="129.75" customHeight="1">
      <c r="A93" s="74">
        <v>80</v>
      </c>
      <c r="B93" s="27">
        <v>5</v>
      </c>
      <c r="C93" s="40" t="s">
        <v>946</v>
      </c>
      <c r="D93" s="28" t="s">
        <v>167</v>
      </c>
      <c r="E93" s="28" t="s">
        <v>732</v>
      </c>
      <c r="F93" s="42" t="s">
        <v>947</v>
      </c>
      <c r="G93" s="41">
        <v>200000</v>
      </c>
      <c r="H93" s="41">
        <v>30000</v>
      </c>
      <c r="I93" s="43" t="s">
        <v>948</v>
      </c>
      <c r="J93" s="34" t="s">
        <v>711</v>
      </c>
      <c r="K93" s="43" t="s">
        <v>949</v>
      </c>
      <c r="L93" s="29" t="s">
        <v>941</v>
      </c>
      <c r="M93" s="28"/>
    </row>
    <row r="94" spans="1:13" s="66" customFormat="1" ht="91.5" customHeight="1">
      <c r="A94" s="74">
        <v>81</v>
      </c>
      <c r="B94" s="27">
        <v>6</v>
      </c>
      <c r="C94" s="40" t="s">
        <v>950</v>
      </c>
      <c r="D94" s="28" t="s">
        <v>167</v>
      </c>
      <c r="E94" s="28" t="s">
        <v>668</v>
      </c>
      <c r="F94" s="42" t="s">
        <v>951</v>
      </c>
      <c r="G94" s="41">
        <v>10000</v>
      </c>
      <c r="H94" s="41">
        <v>500</v>
      </c>
      <c r="I94" s="43" t="s">
        <v>944</v>
      </c>
      <c r="J94" s="64" t="s">
        <v>702</v>
      </c>
      <c r="K94" s="43" t="s">
        <v>952</v>
      </c>
      <c r="L94" s="29" t="s">
        <v>941</v>
      </c>
      <c r="M94" s="28"/>
    </row>
    <row r="95" spans="1:13" s="66" customFormat="1" ht="87" customHeight="1">
      <c r="A95" s="74">
        <v>82</v>
      </c>
      <c r="B95" s="27">
        <v>7</v>
      </c>
      <c r="C95" s="25" t="s">
        <v>953</v>
      </c>
      <c r="D95" s="28" t="s">
        <v>99</v>
      </c>
      <c r="E95" s="37" t="s">
        <v>674</v>
      </c>
      <c r="F95" s="29" t="s">
        <v>954</v>
      </c>
      <c r="G95" s="28">
        <v>110000</v>
      </c>
      <c r="H95" s="28">
        <v>30000</v>
      </c>
      <c r="I95" s="30" t="s">
        <v>681</v>
      </c>
      <c r="J95" s="64" t="s">
        <v>666</v>
      </c>
      <c r="K95" s="29" t="s">
        <v>955</v>
      </c>
      <c r="L95" s="30" t="s">
        <v>176</v>
      </c>
      <c r="M95" s="28"/>
    </row>
    <row r="96" spans="1:13" s="66" customFormat="1" ht="72.75" customHeight="1">
      <c r="A96" s="74">
        <v>83</v>
      </c>
      <c r="B96" s="27">
        <v>8</v>
      </c>
      <c r="C96" s="40" t="s">
        <v>956</v>
      </c>
      <c r="D96" s="41" t="s">
        <v>234</v>
      </c>
      <c r="E96" s="37" t="s">
        <v>686</v>
      </c>
      <c r="F96" s="42" t="s">
        <v>957</v>
      </c>
      <c r="G96" s="41">
        <v>3500</v>
      </c>
      <c r="H96" s="41">
        <v>3500</v>
      </c>
      <c r="I96" s="43" t="s">
        <v>23</v>
      </c>
      <c r="J96" s="97" t="s">
        <v>671</v>
      </c>
      <c r="K96" s="43" t="s">
        <v>803</v>
      </c>
      <c r="L96" s="90" t="s">
        <v>238</v>
      </c>
      <c r="M96" s="34" t="s">
        <v>26</v>
      </c>
    </row>
    <row r="97" spans="1:13" s="66" customFormat="1" ht="72.75" customHeight="1">
      <c r="A97" s="74">
        <v>84</v>
      </c>
      <c r="B97" s="27">
        <v>9</v>
      </c>
      <c r="C97" s="25" t="s">
        <v>958</v>
      </c>
      <c r="D97" s="28" t="s">
        <v>51</v>
      </c>
      <c r="E97" s="37" t="s">
        <v>686</v>
      </c>
      <c r="F97" s="29" t="s">
        <v>959</v>
      </c>
      <c r="G97" s="28">
        <v>3500</v>
      </c>
      <c r="H97" s="31">
        <v>3500</v>
      </c>
      <c r="I97" s="29" t="s">
        <v>960</v>
      </c>
      <c r="J97" s="34" t="s">
        <v>741</v>
      </c>
      <c r="K97" s="29" t="s">
        <v>450</v>
      </c>
      <c r="L97" s="29" t="s">
        <v>55</v>
      </c>
      <c r="M97" s="34" t="s">
        <v>26</v>
      </c>
    </row>
    <row r="98" spans="1:13" s="66" customFormat="1" ht="81" customHeight="1">
      <c r="A98" s="74">
        <v>85</v>
      </c>
      <c r="B98" s="27">
        <v>10</v>
      </c>
      <c r="C98" s="25" t="s">
        <v>961</v>
      </c>
      <c r="D98" s="28" t="s">
        <v>51</v>
      </c>
      <c r="E98" s="28" t="s">
        <v>659</v>
      </c>
      <c r="F98" s="29" t="s">
        <v>962</v>
      </c>
      <c r="G98" s="28">
        <v>3000</v>
      </c>
      <c r="H98" s="31">
        <v>1000</v>
      </c>
      <c r="I98" s="29" t="s">
        <v>963</v>
      </c>
      <c r="J98" s="82" t="s">
        <v>677</v>
      </c>
      <c r="K98" s="29" t="s">
        <v>450</v>
      </c>
      <c r="L98" s="29" t="s">
        <v>55</v>
      </c>
      <c r="M98" s="37"/>
    </row>
    <row r="99" spans="1:13" s="66" customFormat="1" ht="57" customHeight="1">
      <c r="A99" s="74">
        <v>86</v>
      </c>
      <c r="B99" s="27">
        <v>11</v>
      </c>
      <c r="C99" s="25" t="s">
        <v>964</v>
      </c>
      <c r="D99" s="28" t="s">
        <v>20</v>
      </c>
      <c r="E99" s="28" t="s">
        <v>659</v>
      </c>
      <c r="F99" s="29" t="s">
        <v>965</v>
      </c>
      <c r="G99" s="31">
        <v>55000</v>
      </c>
      <c r="H99" s="31">
        <v>20000</v>
      </c>
      <c r="I99" s="29" t="s">
        <v>966</v>
      </c>
      <c r="J99" s="34" t="s">
        <v>741</v>
      </c>
      <c r="K99" s="29" t="s">
        <v>967</v>
      </c>
      <c r="L99" s="45" t="s">
        <v>25</v>
      </c>
      <c r="M99" s="28"/>
    </row>
    <row r="100" spans="1:13" s="66" customFormat="1" ht="51.75" customHeight="1">
      <c r="A100" s="74">
        <v>87</v>
      </c>
      <c r="B100" s="27">
        <v>12</v>
      </c>
      <c r="C100" s="25" t="s">
        <v>968</v>
      </c>
      <c r="D100" s="28" t="s">
        <v>20</v>
      </c>
      <c r="E100" s="37" t="s">
        <v>686</v>
      </c>
      <c r="F100" s="29" t="s">
        <v>969</v>
      </c>
      <c r="G100" s="46">
        <v>20000</v>
      </c>
      <c r="H100" s="46">
        <v>20000</v>
      </c>
      <c r="I100" s="29" t="s">
        <v>970</v>
      </c>
      <c r="J100" s="64" t="s">
        <v>688</v>
      </c>
      <c r="K100" s="29" t="s">
        <v>971</v>
      </c>
      <c r="L100" s="29" t="s">
        <v>972</v>
      </c>
      <c r="M100" s="34" t="s">
        <v>26</v>
      </c>
    </row>
    <row r="101" spans="1:13" s="66" customFormat="1" ht="60.75" customHeight="1">
      <c r="A101" s="74">
        <v>88</v>
      </c>
      <c r="B101" s="27">
        <v>13</v>
      </c>
      <c r="C101" s="25" t="s">
        <v>973</v>
      </c>
      <c r="D101" s="28" t="s">
        <v>99</v>
      </c>
      <c r="E101" s="37" t="s">
        <v>674</v>
      </c>
      <c r="F101" s="29" t="s">
        <v>974</v>
      </c>
      <c r="G101" s="28">
        <v>450000</v>
      </c>
      <c r="H101" s="28">
        <v>40000</v>
      </c>
      <c r="I101" s="30" t="s">
        <v>975</v>
      </c>
      <c r="J101" s="64" t="s">
        <v>662</v>
      </c>
      <c r="K101" s="29" t="s">
        <v>976</v>
      </c>
      <c r="L101" s="30" t="s">
        <v>176</v>
      </c>
      <c r="M101" s="28"/>
    </row>
    <row r="102" spans="1:13" s="66" customFormat="1" ht="72.75" customHeight="1">
      <c r="A102" s="74">
        <v>89</v>
      </c>
      <c r="B102" s="27">
        <v>14</v>
      </c>
      <c r="C102" s="25" t="s">
        <v>977</v>
      </c>
      <c r="D102" s="28" t="s">
        <v>105</v>
      </c>
      <c r="E102" s="37" t="s">
        <v>674</v>
      </c>
      <c r="F102" s="29" t="s">
        <v>978</v>
      </c>
      <c r="G102" s="31">
        <v>78100</v>
      </c>
      <c r="H102" s="31">
        <v>20000</v>
      </c>
      <c r="I102" s="88" t="s">
        <v>979</v>
      </c>
      <c r="J102" s="28" t="s">
        <v>671</v>
      </c>
      <c r="K102" s="29" t="s">
        <v>624</v>
      </c>
      <c r="L102" s="29" t="s">
        <v>980</v>
      </c>
      <c r="M102" s="28" t="s">
        <v>121</v>
      </c>
    </row>
    <row r="103" spans="1:13" s="66" customFormat="1" ht="84.75" customHeight="1">
      <c r="A103" s="74">
        <v>90</v>
      </c>
      <c r="B103" s="27">
        <v>15</v>
      </c>
      <c r="C103" s="25" t="s">
        <v>981</v>
      </c>
      <c r="D103" s="28" t="s">
        <v>160</v>
      </c>
      <c r="E103" s="28" t="s">
        <v>659</v>
      </c>
      <c r="F103" s="45" t="s">
        <v>982</v>
      </c>
      <c r="G103" s="46">
        <v>60000</v>
      </c>
      <c r="H103" s="46">
        <v>20000</v>
      </c>
      <c r="I103" s="29" t="s">
        <v>983</v>
      </c>
      <c r="J103" s="94" t="s">
        <v>677</v>
      </c>
      <c r="K103" s="29" t="s">
        <v>984</v>
      </c>
      <c r="L103" s="29" t="s">
        <v>163</v>
      </c>
      <c r="M103" s="28"/>
    </row>
    <row r="104" spans="1:13" s="66" customFormat="1" ht="54.75" customHeight="1">
      <c r="A104" s="74">
        <v>91</v>
      </c>
      <c r="B104" s="27">
        <v>16</v>
      </c>
      <c r="C104" s="25" t="s">
        <v>985</v>
      </c>
      <c r="D104" s="28" t="s">
        <v>626</v>
      </c>
      <c r="E104" s="37" t="s">
        <v>674</v>
      </c>
      <c r="F104" s="29" t="s">
        <v>986</v>
      </c>
      <c r="G104" s="31">
        <v>40000</v>
      </c>
      <c r="H104" s="31">
        <v>10000</v>
      </c>
      <c r="I104" s="30" t="s">
        <v>681</v>
      </c>
      <c r="J104" s="64" t="s">
        <v>666</v>
      </c>
      <c r="K104" s="29" t="s">
        <v>628</v>
      </c>
      <c r="L104" s="30" t="s">
        <v>462</v>
      </c>
      <c r="M104" s="28"/>
    </row>
    <row r="105" spans="1:13" s="5" customFormat="1" ht="45.75" customHeight="1">
      <c r="A105" s="23" t="s">
        <v>164</v>
      </c>
      <c r="B105" s="22"/>
      <c r="C105" s="25" t="s">
        <v>987</v>
      </c>
      <c r="D105" s="23"/>
      <c r="E105" s="23"/>
      <c r="F105" s="24"/>
      <c r="G105" s="71">
        <f>SUM(G106:G113)</f>
        <v>588254</v>
      </c>
      <c r="H105" s="71">
        <f>SUM(H106:H113)</f>
        <v>89441</v>
      </c>
      <c r="I105" s="25"/>
      <c r="J105" s="20"/>
      <c r="K105" s="25"/>
      <c r="L105" s="25"/>
      <c r="M105" s="20"/>
    </row>
    <row r="106" spans="1:13" s="66" customFormat="1" ht="77.25" customHeight="1">
      <c r="A106" s="74">
        <v>92</v>
      </c>
      <c r="B106" s="27">
        <v>1</v>
      </c>
      <c r="C106" s="25" t="s">
        <v>988</v>
      </c>
      <c r="D106" s="28" t="s">
        <v>20</v>
      </c>
      <c r="E106" s="28" t="s">
        <v>668</v>
      </c>
      <c r="F106" s="29" t="s">
        <v>989</v>
      </c>
      <c r="G106" s="31">
        <v>53253</v>
      </c>
      <c r="H106" s="31">
        <v>5000</v>
      </c>
      <c r="I106" s="29" t="s">
        <v>990</v>
      </c>
      <c r="J106" s="34" t="s">
        <v>677</v>
      </c>
      <c r="K106" s="29" t="s">
        <v>991</v>
      </c>
      <c r="L106" s="29" t="s">
        <v>25</v>
      </c>
      <c r="M106" s="28"/>
    </row>
    <row r="107" spans="1:13" s="66" customFormat="1" ht="149.25" customHeight="1">
      <c r="A107" s="74">
        <v>93</v>
      </c>
      <c r="B107" s="27">
        <v>2</v>
      </c>
      <c r="C107" s="36" t="s">
        <v>992</v>
      </c>
      <c r="D107" s="37" t="s">
        <v>221</v>
      </c>
      <c r="E107" s="28" t="s">
        <v>668</v>
      </c>
      <c r="F107" s="38" t="s">
        <v>993</v>
      </c>
      <c r="G107" s="37">
        <v>200000</v>
      </c>
      <c r="H107" s="37">
        <v>18000</v>
      </c>
      <c r="I107" s="38" t="s">
        <v>994</v>
      </c>
      <c r="J107" s="37" t="s">
        <v>688</v>
      </c>
      <c r="K107" s="38" t="s">
        <v>995</v>
      </c>
      <c r="L107" s="38" t="s">
        <v>225</v>
      </c>
      <c r="M107" s="37" t="s">
        <v>121</v>
      </c>
    </row>
    <row r="108" spans="1:13" s="66" customFormat="1" ht="141.75" customHeight="1">
      <c r="A108" s="74">
        <v>94</v>
      </c>
      <c r="B108" s="27">
        <v>3</v>
      </c>
      <c r="C108" s="36" t="s">
        <v>996</v>
      </c>
      <c r="D108" s="37" t="s">
        <v>221</v>
      </c>
      <c r="E108" s="28" t="s">
        <v>668</v>
      </c>
      <c r="F108" s="38" t="s">
        <v>997</v>
      </c>
      <c r="G108" s="37">
        <v>200000</v>
      </c>
      <c r="H108" s="37">
        <v>15000</v>
      </c>
      <c r="I108" s="38" t="s">
        <v>998</v>
      </c>
      <c r="J108" s="37" t="s">
        <v>715</v>
      </c>
      <c r="K108" s="38" t="s">
        <v>999</v>
      </c>
      <c r="L108" s="38" t="s">
        <v>225</v>
      </c>
      <c r="M108" s="37" t="s">
        <v>121</v>
      </c>
    </row>
    <row r="109" spans="1:13" s="66" customFormat="1" ht="234.75" customHeight="1">
      <c r="A109" s="74">
        <v>95</v>
      </c>
      <c r="B109" s="27">
        <v>4</v>
      </c>
      <c r="C109" s="36" t="s">
        <v>1000</v>
      </c>
      <c r="D109" s="37" t="s">
        <v>221</v>
      </c>
      <c r="E109" s="37" t="s">
        <v>674</v>
      </c>
      <c r="F109" s="38" t="s">
        <v>1001</v>
      </c>
      <c r="G109" s="37">
        <v>85000</v>
      </c>
      <c r="H109" s="37">
        <v>15000</v>
      </c>
      <c r="I109" s="38" t="s">
        <v>681</v>
      </c>
      <c r="J109" s="37" t="s">
        <v>692</v>
      </c>
      <c r="K109" s="38" t="s">
        <v>1002</v>
      </c>
      <c r="L109" s="38" t="s">
        <v>225</v>
      </c>
      <c r="M109" s="37"/>
    </row>
    <row r="110" spans="1:13" s="66" customFormat="1" ht="64.5" customHeight="1">
      <c r="A110" s="74">
        <v>96</v>
      </c>
      <c r="B110" s="27">
        <v>5</v>
      </c>
      <c r="C110" s="25" t="s">
        <v>1003</v>
      </c>
      <c r="D110" s="28" t="s">
        <v>116</v>
      </c>
      <c r="E110" s="37" t="s">
        <v>686</v>
      </c>
      <c r="F110" s="29" t="s">
        <v>1004</v>
      </c>
      <c r="G110" s="28">
        <v>20241</v>
      </c>
      <c r="H110" s="28">
        <v>20241</v>
      </c>
      <c r="I110" s="29" t="s">
        <v>23</v>
      </c>
      <c r="J110" s="37" t="s">
        <v>692</v>
      </c>
      <c r="K110" s="29" t="s">
        <v>1005</v>
      </c>
      <c r="L110" s="29" t="s">
        <v>1006</v>
      </c>
      <c r="M110" s="34" t="s">
        <v>26</v>
      </c>
    </row>
    <row r="111" spans="1:13" s="66" customFormat="1" ht="117.75" customHeight="1">
      <c r="A111" s="74">
        <v>97</v>
      </c>
      <c r="B111" s="27">
        <v>6</v>
      </c>
      <c r="C111" s="25" t="s">
        <v>1007</v>
      </c>
      <c r="D111" s="28" t="s">
        <v>1008</v>
      </c>
      <c r="E111" s="28" t="s">
        <v>659</v>
      </c>
      <c r="F111" s="29" t="s">
        <v>1009</v>
      </c>
      <c r="G111" s="28">
        <v>7000</v>
      </c>
      <c r="H111" s="28">
        <v>5000</v>
      </c>
      <c r="I111" s="29" t="s">
        <v>1010</v>
      </c>
      <c r="J111" s="37" t="s">
        <v>711</v>
      </c>
      <c r="K111" s="29" t="s">
        <v>1011</v>
      </c>
      <c r="L111" s="29" t="s">
        <v>1012</v>
      </c>
      <c r="M111" s="28"/>
    </row>
    <row r="112" spans="1:13" s="66" customFormat="1" ht="105.75" customHeight="1">
      <c r="A112" s="74">
        <v>98</v>
      </c>
      <c r="B112" s="27">
        <v>7</v>
      </c>
      <c r="C112" s="25" t="s">
        <v>1013</v>
      </c>
      <c r="D112" s="28" t="s">
        <v>1014</v>
      </c>
      <c r="E112" s="28" t="s">
        <v>659</v>
      </c>
      <c r="F112" s="29" t="s">
        <v>1015</v>
      </c>
      <c r="G112" s="28">
        <v>15260</v>
      </c>
      <c r="H112" s="28">
        <v>10200</v>
      </c>
      <c r="I112" s="29" t="s">
        <v>1016</v>
      </c>
      <c r="J112" s="64" t="s">
        <v>688</v>
      </c>
      <c r="K112" s="29" t="s">
        <v>1017</v>
      </c>
      <c r="L112" s="29" t="s">
        <v>1018</v>
      </c>
      <c r="M112" s="28"/>
    </row>
    <row r="113" spans="1:13" s="66" customFormat="1" ht="121.5" customHeight="1">
      <c r="A113" s="74">
        <v>99</v>
      </c>
      <c r="B113" s="27">
        <v>8</v>
      </c>
      <c r="C113" s="25" t="s">
        <v>1019</v>
      </c>
      <c r="D113" s="28" t="s">
        <v>105</v>
      </c>
      <c r="E113" s="28" t="s">
        <v>686</v>
      </c>
      <c r="F113" s="29" t="s">
        <v>1020</v>
      </c>
      <c r="G113" s="28">
        <v>7500</v>
      </c>
      <c r="H113" s="28">
        <v>1000</v>
      </c>
      <c r="I113" s="29" t="s">
        <v>681</v>
      </c>
      <c r="J113" s="28" t="s">
        <v>688</v>
      </c>
      <c r="K113" s="29" t="s">
        <v>1021</v>
      </c>
      <c r="L113" s="29" t="s">
        <v>279</v>
      </c>
      <c r="M113" s="34" t="s">
        <v>26</v>
      </c>
    </row>
    <row r="114" spans="1:13" s="5" customFormat="1" ht="60" customHeight="1">
      <c r="A114" s="23" t="s">
        <v>529</v>
      </c>
      <c r="B114" s="22"/>
      <c r="C114" s="25" t="s">
        <v>1022</v>
      </c>
      <c r="D114" s="20"/>
      <c r="E114" s="20"/>
      <c r="F114" s="25"/>
      <c r="G114" s="73">
        <f>G115+G123</f>
        <v>360500</v>
      </c>
      <c r="H114" s="73">
        <f>H115+H123</f>
        <v>116413</v>
      </c>
      <c r="I114" s="25"/>
      <c r="J114" s="20"/>
      <c r="K114" s="25"/>
      <c r="L114" s="25"/>
      <c r="M114" s="20"/>
    </row>
    <row r="115" spans="1:13" s="5" customFormat="1" ht="41.25" customHeight="1">
      <c r="A115" s="23" t="s">
        <v>17</v>
      </c>
      <c r="B115" s="22"/>
      <c r="C115" s="25" t="s">
        <v>1023</v>
      </c>
      <c r="D115" s="20"/>
      <c r="E115" s="20"/>
      <c r="F115" s="25"/>
      <c r="G115" s="73">
        <f>SUM(G116:G122)</f>
        <v>167500</v>
      </c>
      <c r="H115" s="73">
        <f>SUM(H116:H122)</f>
        <v>55013</v>
      </c>
      <c r="I115" s="25"/>
      <c r="J115" s="20"/>
      <c r="K115" s="25"/>
      <c r="L115" s="25"/>
      <c r="M115" s="20"/>
    </row>
    <row r="116" spans="1:13" s="66" customFormat="1" ht="59.25" customHeight="1">
      <c r="A116" s="74">
        <v>100</v>
      </c>
      <c r="B116" s="27">
        <v>1</v>
      </c>
      <c r="C116" s="25" t="s">
        <v>1024</v>
      </c>
      <c r="D116" s="28" t="s">
        <v>20</v>
      </c>
      <c r="E116" s="37" t="s">
        <v>674</v>
      </c>
      <c r="F116" s="29" t="s">
        <v>1025</v>
      </c>
      <c r="G116" s="31">
        <v>40000</v>
      </c>
      <c r="H116" s="31">
        <v>15000</v>
      </c>
      <c r="I116" s="29" t="s">
        <v>681</v>
      </c>
      <c r="J116" s="28" t="s">
        <v>823</v>
      </c>
      <c r="K116" s="29" t="s">
        <v>1026</v>
      </c>
      <c r="L116" s="30" t="s">
        <v>25</v>
      </c>
      <c r="M116" s="28"/>
    </row>
    <row r="117" spans="1:13" s="66" customFormat="1" ht="76.5" customHeight="1">
      <c r="A117" s="74">
        <v>101</v>
      </c>
      <c r="B117" s="27">
        <v>2</v>
      </c>
      <c r="C117" s="95" t="s">
        <v>1027</v>
      </c>
      <c r="D117" s="41" t="s">
        <v>20</v>
      </c>
      <c r="E117" s="37" t="s">
        <v>674</v>
      </c>
      <c r="F117" s="29" t="s">
        <v>1028</v>
      </c>
      <c r="G117" s="28">
        <v>80000</v>
      </c>
      <c r="H117" s="28">
        <v>20000</v>
      </c>
      <c r="I117" s="29" t="s">
        <v>1029</v>
      </c>
      <c r="J117" s="28" t="s">
        <v>671</v>
      </c>
      <c r="K117" s="29" t="s">
        <v>1030</v>
      </c>
      <c r="L117" s="30" t="s">
        <v>25</v>
      </c>
      <c r="M117" s="28"/>
    </row>
    <row r="118" spans="1:13" s="66" customFormat="1" ht="94.5" customHeight="1">
      <c r="A118" s="74">
        <v>102</v>
      </c>
      <c r="B118" s="27">
        <v>3</v>
      </c>
      <c r="C118" s="25" t="s">
        <v>1031</v>
      </c>
      <c r="D118" s="28" t="s">
        <v>105</v>
      </c>
      <c r="E118" s="37" t="s">
        <v>674</v>
      </c>
      <c r="F118" s="29" t="s">
        <v>1032</v>
      </c>
      <c r="G118" s="28">
        <v>10500</v>
      </c>
      <c r="H118" s="28">
        <v>5000</v>
      </c>
      <c r="I118" s="29" t="s">
        <v>1033</v>
      </c>
      <c r="J118" s="34" t="s">
        <v>666</v>
      </c>
      <c r="K118" s="29" t="s">
        <v>1034</v>
      </c>
      <c r="L118" s="29" t="s">
        <v>279</v>
      </c>
      <c r="M118" s="28"/>
    </row>
    <row r="119" spans="1:13" s="66" customFormat="1" ht="114" customHeight="1">
      <c r="A119" s="74">
        <v>103</v>
      </c>
      <c r="B119" s="27">
        <v>4</v>
      </c>
      <c r="C119" s="36" t="s">
        <v>1035</v>
      </c>
      <c r="D119" s="37" t="s">
        <v>28</v>
      </c>
      <c r="E119" s="28" t="s">
        <v>668</v>
      </c>
      <c r="F119" s="38" t="s">
        <v>1036</v>
      </c>
      <c r="G119" s="37">
        <v>10000</v>
      </c>
      <c r="H119" s="96">
        <v>2013</v>
      </c>
      <c r="I119" s="38" t="s">
        <v>1037</v>
      </c>
      <c r="J119" s="97" t="s">
        <v>688</v>
      </c>
      <c r="K119" s="38" t="s">
        <v>1038</v>
      </c>
      <c r="L119" s="98" t="s">
        <v>543</v>
      </c>
      <c r="M119" s="47"/>
    </row>
    <row r="120" spans="1:13" s="66" customFormat="1" ht="98.25" customHeight="1">
      <c r="A120" s="74">
        <v>104</v>
      </c>
      <c r="B120" s="27">
        <v>5</v>
      </c>
      <c r="C120" s="36" t="s">
        <v>1039</v>
      </c>
      <c r="D120" s="37" t="s">
        <v>28</v>
      </c>
      <c r="E120" s="28" t="s">
        <v>668</v>
      </c>
      <c r="F120" s="38" t="s">
        <v>1040</v>
      </c>
      <c r="G120" s="37">
        <v>13000</v>
      </c>
      <c r="H120" s="96">
        <v>2000</v>
      </c>
      <c r="I120" s="29" t="s">
        <v>681</v>
      </c>
      <c r="J120" s="92" t="s">
        <v>666</v>
      </c>
      <c r="K120" s="38" t="s">
        <v>1038</v>
      </c>
      <c r="L120" s="98" t="s">
        <v>543</v>
      </c>
      <c r="M120" s="47"/>
    </row>
    <row r="121" spans="1:13" s="66" customFormat="1" ht="116.25" customHeight="1">
      <c r="A121" s="74">
        <v>105</v>
      </c>
      <c r="B121" s="27">
        <v>6</v>
      </c>
      <c r="C121" s="36" t="s">
        <v>1041</v>
      </c>
      <c r="D121" s="37" t="s">
        <v>221</v>
      </c>
      <c r="E121" s="28" t="s">
        <v>659</v>
      </c>
      <c r="F121" s="38" t="s">
        <v>1042</v>
      </c>
      <c r="G121" s="37">
        <v>8000</v>
      </c>
      <c r="H121" s="37">
        <v>5000</v>
      </c>
      <c r="I121" s="38" t="s">
        <v>681</v>
      </c>
      <c r="J121" s="28" t="s">
        <v>671</v>
      </c>
      <c r="K121" s="38" t="s">
        <v>1043</v>
      </c>
      <c r="L121" s="38" t="s">
        <v>225</v>
      </c>
      <c r="M121" s="37"/>
    </row>
    <row r="122" spans="1:13" s="66" customFormat="1" ht="124.5" customHeight="1">
      <c r="A122" s="74">
        <v>106</v>
      </c>
      <c r="B122" s="27">
        <v>7</v>
      </c>
      <c r="C122" s="36" t="s">
        <v>1044</v>
      </c>
      <c r="D122" s="37" t="s">
        <v>221</v>
      </c>
      <c r="E122" s="37" t="s">
        <v>686</v>
      </c>
      <c r="F122" s="38" t="s">
        <v>1045</v>
      </c>
      <c r="G122" s="37">
        <v>6000</v>
      </c>
      <c r="H122" s="37">
        <v>6000</v>
      </c>
      <c r="I122" s="38" t="s">
        <v>23</v>
      </c>
      <c r="J122" s="34" t="s">
        <v>688</v>
      </c>
      <c r="K122" s="38" t="s">
        <v>1046</v>
      </c>
      <c r="L122" s="38" t="s">
        <v>225</v>
      </c>
      <c r="M122" s="34" t="s">
        <v>26</v>
      </c>
    </row>
    <row r="123" spans="1:13" s="5" customFormat="1" ht="60" customHeight="1">
      <c r="A123" s="23" t="s">
        <v>152</v>
      </c>
      <c r="B123" s="22"/>
      <c r="C123" s="36" t="s">
        <v>1047</v>
      </c>
      <c r="D123" s="79"/>
      <c r="E123" s="79"/>
      <c r="F123" s="36"/>
      <c r="G123" s="73">
        <f>SUM(G124:G133)</f>
        <v>193000</v>
      </c>
      <c r="H123" s="73">
        <v>61400</v>
      </c>
      <c r="I123" s="36"/>
      <c r="J123" s="65"/>
      <c r="K123" s="36"/>
      <c r="L123" s="36"/>
      <c r="M123" s="79"/>
    </row>
    <row r="124" spans="1:13" s="66" customFormat="1" ht="71.25" customHeight="1">
      <c r="A124" s="74">
        <v>107</v>
      </c>
      <c r="B124" s="27">
        <v>1</v>
      </c>
      <c r="C124" s="25" t="s">
        <v>1048</v>
      </c>
      <c r="D124" s="28" t="s">
        <v>20</v>
      </c>
      <c r="E124" s="37" t="s">
        <v>686</v>
      </c>
      <c r="F124" s="29" t="s">
        <v>1049</v>
      </c>
      <c r="G124" s="31">
        <v>3500</v>
      </c>
      <c r="H124" s="31">
        <v>3500</v>
      </c>
      <c r="I124" s="29" t="s">
        <v>23</v>
      </c>
      <c r="J124" s="34" t="s">
        <v>688</v>
      </c>
      <c r="K124" s="29" t="s">
        <v>1050</v>
      </c>
      <c r="L124" s="29" t="s">
        <v>25</v>
      </c>
      <c r="M124" s="34" t="s">
        <v>26</v>
      </c>
    </row>
    <row r="125" spans="1:13" s="66" customFormat="1" ht="75" customHeight="1">
      <c r="A125" s="74">
        <v>108</v>
      </c>
      <c r="B125" s="27">
        <v>2</v>
      </c>
      <c r="C125" s="33" t="s">
        <v>1051</v>
      </c>
      <c r="D125" s="34" t="s">
        <v>28</v>
      </c>
      <c r="E125" s="37" t="s">
        <v>674</v>
      </c>
      <c r="F125" s="35" t="s">
        <v>1052</v>
      </c>
      <c r="G125" s="34">
        <v>2000</v>
      </c>
      <c r="H125" s="34" t="s">
        <v>1053</v>
      </c>
      <c r="I125" s="35" t="s">
        <v>681</v>
      </c>
      <c r="J125" s="28" t="s">
        <v>702</v>
      </c>
      <c r="K125" s="35" t="s">
        <v>1054</v>
      </c>
      <c r="L125" s="35" t="s">
        <v>31</v>
      </c>
      <c r="M125" s="34" t="s">
        <v>26</v>
      </c>
    </row>
    <row r="126" spans="1:13" s="66" customFormat="1" ht="108" customHeight="1">
      <c r="A126" s="74">
        <v>109</v>
      </c>
      <c r="B126" s="27">
        <v>3</v>
      </c>
      <c r="C126" s="25" t="s">
        <v>1055</v>
      </c>
      <c r="D126" s="28" t="s">
        <v>167</v>
      </c>
      <c r="E126" s="37" t="s">
        <v>674</v>
      </c>
      <c r="F126" s="29" t="s">
        <v>1056</v>
      </c>
      <c r="G126" s="28">
        <v>65200</v>
      </c>
      <c r="H126" s="28">
        <v>25000</v>
      </c>
      <c r="I126" s="29" t="s">
        <v>1057</v>
      </c>
      <c r="J126" s="56" t="s">
        <v>711</v>
      </c>
      <c r="K126" s="29" t="s">
        <v>1058</v>
      </c>
      <c r="L126" s="29" t="s">
        <v>170</v>
      </c>
      <c r="M126" s="28"/>
    </row>
    <row r="127" spans="1:13" s="66" customFormat="1" ht="96.75" customHeight="1">
      <c r="A127" s="74">
        <v>110</v>
      </c>
      <c r="B127" s="27">
        <v>4</v>
      </c>
      <c r="C127" s="25" t="s">
        <v>1059</v>
      </c>
      <c r="D127" s="28" t="s">
        <v>167</v>
      </c>
      <c r="E127" s="37" t="s">
        <v>674</v>
      </c>
      <c r="F127" s="29" t="s">
        <v>1060</v>
      </c>
      <c r="G127" s="28">
        <v>5500</v>
      </c>
      <c r="H127" s="28">
        <v>2000</v>
      </c>
      <c r="I127" s="29" t="s">
        <v>1061</v>
      </c>
      <c r="J127" s="28" t="s">
        <v>688</v>
      </c>
      <c r="K127" s="29" t="s">
        <v>1062</v>
      </c>
      <c r="L127" s="29" t="s">
        <v>170</v>
      </c>
      <c r="M127" s="28"/>
    </row>
    <row r="128" spans="1:13" s="66" customFormat="1" ht="96" customHeight="1">
      <c r="A128" s="74">
        <v>111</v>
      </c>
      <c r="B128" s="27">
        <v>5</v>
      </c>
      <c r="C128" s="25" t="s">
        <v>1063</v>
      </c>
      <c r="D128" s="28" t="s">
        <v>99</v>
      </c>
      <c r="E128" s="28" t="s">
        <v>674</v>
      </c>
      <c r="F128" s="29" t="s">
        <v>1064</v>
      </c>
      <c r="G128" s="28">
        <v>12000</v>
      </c>
      <c r="H128" s="28">
        <v>6000</v>
      </c>
      <c r="I128" s="30" t="s">
        <v>1065</v>
      </c>
      <c r="J128" s="64" t="s">
        <v>711</v>
      </c>
      <c r="K128" s="29" t="s">
        <v>1066</v>
      </c>
      <c r="L128" s="30" t="s">
        <v>176</v>
      </c>
      <c r="M128" s="28"/>
    </row>
    <row r="129" spans="1:13" s="66" customFormat="1" ht="135.75" customHeight="1">
      <c r="A129" s="74">
        <v>112</v>
      </c>
      <c r="B129" s="27">
        <v>6</v>
      </c>
      <c r="C129" s="25" t="s">
        <v>1067</v>
      </c>
      <c r="D129" s="28" t="s">
        <v>46</v>
      </c>
      <c r="E129" s="28" t="s">
        <v>668</v>
      </c>
      <c r="F129" s="29" t="s">
        <v>1068</v>
      </c>
      <c r="G129" s="28">
        <v>51000</v>
      </c>
      <c r="H129" s="28">
        <v>18000</v>
      </c>
      <c r="I129" s="29" t="s">
        <v>1069</v>
      </c>
      <c r="J129" s="94" t="s">
        <v>823</v>
      </c>
      <c r="K129" s="29" t="s">
        <v>1070</v>
      </c>
      <c r="L129" s="29" t="s">
        <v>49</v>
      </c>
      <c r="M129" s="28"/>
    </row>
    <row r="130" spans="1:13" s="66" customFormat="1" ht="87.75" customHeight="1">
      <c r="A130" s="74">
        <v>113</v>
      </c>
      <c r="B130" s="27">
        <v>7</v>
      </c>
      <c r="C130" s="40" t="s">
        <v>1071</v>
      </c>
      <c r="D130" s="41" t="s">
        <v>234</v>
      </c>
      <c r="E130" s="37" t="s">
        <v>674</v>
      </c>
      <c r="F130" s="42" t="s">
        <v>1072</v>
      </c>
      <c r="G130" s="41">
        <v>43100</v>
      </c>
      <c r="H130" s="41">
        <v>500</v>
      </c>
      <c r="I130" s="43" t="s">
        <v>773</v>
      </c>
      <c r="J130" s="97" t="s">
        <v>702</v>
      </c>
      <c r="K130" s="43" t="s">
        <v>1073</v>
      </c>
      <c r="L130" s="43" t="s">
        <v>238</v>
      </c>
      <c r="M130" s="91"/>
    </row>
    <row r="131" spans="1:13" s="66" customFormat="1" ht="129" customHeight="1">
      <c r="A131" s="74">
        <v>114</v>
      </c>
      <c r="B131" s="27">
        <v>8</v>
      </c>
      <c r="C131" s="25" t="s">
        <v>1074</v>
      </c>
      <c r="D131" s="28" t="s">
        <v>61</v>
      </c>
      <c r="E131" s="28" t="s">
        <v>659</v>
      </c>
      <c r="F131" s="29" t="s">
        <v>1075</v>
      </c>
      <c r="G131" s="28">
        <v>2500</v>
      </c>
      <c r="H131" s="28">
        <v>500</v>
      </c>
      <c r="I131" s="29" t="s">
        <v>1076</v>
      </c>
      <c r="J131" s="28" t="s">
        <v>823</v>
      </c>
      <c r="K131" s="29" t="s">
        <v>1077</v>
      </c>
      <c r="L131" s="29" t="s">
        <v>64</v>
      </c>
      <c r="M131" s="28"/>
    </row>
    <row r="132" spans="1:13" s="66" customFormat="1" ht="86.25" customHeight="1">
      <c r="A132" s="74">
        <v>115</v>
      </c>
      <c r="B132" s="27">
        <v>9</v>
      </c>
      <c r="C132" s="25" t="s">
        <v>1078</v>
      </c>
      <c r="D132" s="28" t="s">
        <v>160</v>
      </c>
      <c r="E132" s="28" t="s">
        <v>659</v>
      </c>
      <c r="F132" s="29" t="s">
        <v>1079</v>
      </c>
      <c r="G132" s="31">
        <v>6000</v>
      </c>
      <c r="H132" s="28">
        <v>4000</v>
      </c>
      <c r="I132" s="29" t="s">
        <v>1080</v>
      </c>
      <c r="J132" s="28" t="s">
        <v>715</v>
      </c>
      <c r="K132" s="29" t="s">
        <v>1081</v>
      </c>
      <c r="L132" s="29" t="s">
        <v>163</v>
      </c>
      <c r="M132" s="28"/>
    </row>
    <row r="133" spans="1:13" s="66" customFormat="1" ht="74.25" customHeight="1">
      <c r="A133" s="74">
        <v>116</v>
      </c>
      <c r="B133" s="27">
        <v>10</v>
      </c>
      <c r="C133" s="25" t="s">
        <v>1082</v>
      </c>
      <c r="D133" s="28" t="s">
        <v>160</v>
      </c>
      <c r="E133" s="28" t="s">
        <v>659</v>
      </c>
      <c r="F133" s="29" t="s">
        <v>1083</v>
      </c>
      <c r="G133" s="31">
        <v>2200</v>
      </c>
      <c r="H133" s="28">
        <v>1500</v>
      </c>
      <c r="I133" s="29" t="s">
        <v>1084</v>
      </c>
      <c r="J133" s="34" t="s">
        <v>688</v>
      </c>
      <c r="K133" s="29" t="s">
        <v>1085</v>
      </c>
      <c r="L133" s="29" t="s">
        <v>163</v>
      </c>
      <c r="M133" s="28"/>
    </row>
    <row r="134" spans="1:13" s="5" customFormat="1" ht="40.5" customHeight="1">
      <c r="A134" s="23" t="s">
        <v>618</v>
      </c>
      <c r="B134" s="22"/>
      <c r="C134" s="25" t="s">
        <v>1086</v>
      </c>
      <c r="D134" s="20"/>
      <c r="E134" s="20"/>
      <c r="F134" s="25"/>
      <c r="G134" s="73">
        <f>AVERAGE(G135)</f>
        <v>2400</v>
      </c>
      <c r="H134" s="73">
        <f>AVERAGE(H135)</f>
        <v>2400</v>
      </c>
      <c r="I134" s="25"/>
      <c r="J134" s="20"/>
      <c r="K134" s="25"/>
      <c r="L134" s="25"/>
      <c r="M134" s="20"/>
    </row>
    <row r="135" spans="1:13" s="5" customFormat="1" ht="45" customHeight="1">
      <c r="A135" s="23" t="s">
        <v>17</v>
      </c>
      <c r="B135" s="22"/>
      <c r="C135" s="25" t="s">
        <v>1087</v>
      </c>
      <c r="D135" s="20"/>
      <c r="E135" s="20"/>
      <c r="F135" s="25"/>
      <c r="G135" s="73">
        <f>SUM(G136)</f>
        <v>2400</v>
      </c>
      <c r="H135" s="73">
        <f>SUM(H136)</f>
        <v>2400</v>
      </c>
      <c r="I135" s="25"/>
      <c r="J135" s="20"/>
      <c r="K135" s="25"/>
      <c r="L135" s="25"/>
      <c r="M135" s="20"/>
    </row>
    <row r="136" spans="1:13" s="66" customFormat="1" ht="72" customHeight="1">
      <c r="A136" s="74">
        <v>117</v>
      </c>
      <c r="B136" s="27">
        <v>1</v>
      </c>
      <c r="C136" s="25" t="s">
        <v>1088</v>
      </c>
      <c r="D136" s="28" t="s">
        <v>99</v>
      </c>
      <c r="E136" s="37" t="s">
        <v>686</v>
      </c>
      <c r="F136" s="29" t="s">
        <v>1089</v>
      </c>
      <c r="G136" s="28">
        <v>2400</v>
      </c>
      <c r="H136" s="28">
        <v>2400</v>
      </c>
      <c r="I136" s="30" t="s">
        <v>23</v>
      </c>
      <c r="J136" s="64" t="s">
        <v>688</v>
      </c>
      <c r="K136" s="29" t="s">
        <v>1090</v>
      </c>
      <c r="L136" s="30" t="s">
        <v>176</v>
      </c>
      <c r="M136" s="34" t="s">
        <v>26</v>
      </c>
    </row>
    <row r="137" spans="2:13" ht="132" customHeight="1">
      <c r="B137" s="54" t="s">
        <v>649</v>
      </c>
      <c r="C137" s="54"/>
      <c r="D137" s="54"/>
      <c r="E137" s="54"/>
      <c r="F137" s="54"/>
      <c r="G137" s="54"/>
      <c r="H137" s="54"/>
      <c r="I137" s="54"/>
      <c r="J137" s="54"/>
      <c r="K137" s="54"/>
      <c r="L137" s="54"/>
      <c r="M137" s="54"/>
    </row>
    <row r="138" ht="132" customHeight="1"/>
    <row r="139" ht="132" customHeight="1"/>
    <row r="140" ht="132" customHeight="1"/>
    <row r="141" ht="132" customHeight="1"/>
    <row r="142" ht="132" customHeight="1"/>
    <row r="143" ht="132" customHeight="1"/>
    <row r="144" ht="132" customHeight="1"/>
  </sheetData>
  <sheetProtection/>
  <autoFilter ref="A3:M136"/>
  <mergeCells count="14">
    <mergeCell ref="A1:M1"/>
    <mergeCell ref="A2:B2"/>
    <mergeCell ref="B137:M137"/>
    <mergeCell ref="C2:C3"/>
    <mergeCell ref="D2:D3"/>
    <mergeCell ref="E2:E3"/>
    <mergeCell ref="F2:F3"/>
    <mergeCell ref="G2:G3"/>
    <mergeCell ref="H2:H3"/>
    <mergeCell ref="I2:I3"/>
    <mergeCell ref="J2:J3"/>
    <mergeCell ref="K2:K3"/>
    <mergeCell ref="L2:L3"/>
    <mergeCell ref="M2:M3"/>
  </mergeCells>
  <printOptions/>
  <pageMargins left="0.511811023622047" right="0.590551181102362" top="0.7480314960629919" bottom="0.708661417322835" header="0.511811023622047" footer="0.511811023622047"/>
  <pageSetup firstPageNumber="27" useFirstPageNumber="1" fitToHeight="0" fitToWidth="1" horizontalDpi="600" verticalDpi="600" orientation="landscape" paperSize="9" scale="62"/>
  <headerFooter>
    <oddFooter>&amp;C第 &amp;P 页</oddFooter>
  </headerFooter>
  <rowBreaks count="1" manualBreakCount="1">
    <brk id="13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L55"/>
  <sheetViews>
    <sheetView tabSelected="1" zoomScale="70" zoomScaleNormal="70" zoomScaleSheetLayoutView="80" workbookViewId="0" topLeftCell="A50">
      <selection activeCell="A55" sqref="A55:L55"/>
    </sheetView>
  </sheetViews>
  <sheetFormatPr defaultColWidth="8.875" defaultRowHeight="13.5"/>
  <cols>
    <col min="1" max="1" width="7.625" style="10" customWidth="1"/>
    <col min="2" max="2" width="5.625" style="10" customWidth="1"/>
    <col min="3" max="3" width="20.625" style="11" customWidth="1"/>
    <col min="4" max="4" width="16.625" style="10" customWidth="1"/>
    <col min="5" max="5" width="12.625" style="10" customWidth="1"/>
    <col min="6" max="6" width="45.625" style="12" customWidth="1"/>
    <col min="7" max="7" width="14.625" style="10" customWidth="1"/>
    <col min="8" max="8" width="20.625" style="10" customWidth="1"/>
    <col min="9" max="9" width="14.625" style="10" customWidth="1"/>
    <col min="10" max="10" width="34.625" style="10" customWidth="1"/>
    <col min="11" max="11" width="18.625" style="10" customWidth="1"/>
    <col min="12" max="12" width="8.625" style="10" customWidth="1"/>
    <col min="13" max="16384" width="8.875" style="13" customWidth="1"/>
  </cols>
  <sheetData>
    <row r="1" spans="1:12" s="1" customFormat="1" ht="69.75" customHeight="1">
      <c r="A1" s="14" t="s">
        <v>1091</v>
      </c>
      <c r="B1" s="14"/>
      <c r="C1" s="15"/>
      <c r="D1" s="16"/>
      <c r="E1" s="16"/>
      <c r="F1" s="17"/>
      <c r="G1" s="16"/>
      <c r="H1" s="16"/>
      <c r="I1" s="16"/>
      <c r="J1" s="16"/>
      <c r="K1" s="16"/>
      <c r="L1" s="16"/>
    </row>
    <row r="2" spans="1:12" s="2" customFormat="1" ht="39.75" customHeight="1">
      <c r="A2" s="18" t="s">
        <v>1</v>
      </c>
      <c r="B2" s="18"/>
      <c r="C2" s="18" t="s">
        <v>2</v>
      </c>
      <c r="D2" s="18" t="s">
        <v>3</v>
      </c>
      <c r="E2" s="18" t="s">
        <v>4</v>
      </c>
      <c r="F2" s="18" t="s">
        <v>5</v>
      </c>
      <c r="G2" s="19" t="s">
        <v>1092</v>
      </c>
      <c r="H2" s="18" t="s">
        <v>1093</v>
      </c>
      <c r="I2" s="18" t="s">
        <v>651</v>
      </c>
      <c r="J2" s="18" t="s">
        <v>1094</v>
      </c>
      <c r="K2" s="18" t="s">
        <v>10</v>
      </c>
      <c r="L2" s="18" t="s">
        <v>11</v>
      </c>
    </row>
    <row r="3" spans="1:12" s="2" customFormat="1" ht="75" customHeight="1">
      <c r="A3" s="20" t="s">
        <v>653</v>
      </c>
      <c r="B3" s="20" t="s">
        <v>654</v>
      </c>
      <c r="C3" s="18"/>
      <c r="D3" s="18"/>
      <c r="E3" s="18"/>
      <c r="F3" s="18"/>
      <c r="G3" s="19"/>
      <c r="H3" s="18"/>
      <c r="I3" s="18"/>
      <c r="J3" s="18"/>
      <c r="K3" s="18"/>
      <c r="L3" s="18"/>
    </row>
    <row r="4" spans="1:12" s="3" customFormat="1" ht="36.75" customHeight="1">
      <c r="A4" s="21"/>
      <c r="B4" s="22"/>
      <c r="C4" s="20" t="s">
        <v>1095</v>
      </c>
      <c r="D4" s="23"/>
      <c r="E4" s="23"/>
      <c r="F4" s="24"/>
      <c r="G4" s="23">
        <f>SUM(G5+G23+G45)</f>
        <v>17465498</v>
      </c>
      <c r="H4" s="20"/>
      <c r="I4" s="20"/>
      <c r="J4" s="20"/>
      <c r="K4" s="20"/>
      <c r="L4" s="20"/>
    </row>
    <row r="5" spans="1:12" s="4" customFormat="1" ht="42" customHeight="1">
      <c r="A5" s="23" t="s">
        <v>15</v>
      </c>
      <c r="B5" s="22"/>
      <c r="C5" s="25" t="s">
        <v>1096</v>
      </c>
      <c r="D5" s="23"/>
      <c r="E5" s="23"/>
      <c r="F5" s="24"/>
      <c r="G5" s="23">
        <f>G6+G14+G20</f>
        <v>7512098</v>
      </c>
      <c r="H5" s="25"/>
      <c r="I5" s="20"/>
      <c r="J5" s="20"/>
      <c r="K5" s="20"/>
      <c r="L5" s="20"/>
    </row>
    <row r="6" spans="1:12" s="5" customFormat="1" ht="42" customHeight="1">
      <c r="A6" s="23" t="s">
        <v>17</v>
      </c>
      <c r="B6" s="22"/>
      <c r="C6" s="25" t="s">
        <v>1097</v>
      </c>
      <c r="D6" s="20"/>
      <c r="E6" s="20"/>
      <c r="F6" s="25"/>
      <c r="G6" s="20">
        <f>SUM(G7:G13)</f>
        <v>6130326</v>
      </c>
      <c r="H6" s="25"/>
      <c r="I6" s="20"/>
      <c r="J6" s="25"/>
      <c r="K6" s="25"/>
      <c r="L6" s="20"/>
    </row>
    <row r="7" spans="1:12" s="1" customFormat="1" ht="99" customHeight="1">
      <c r="A7" s="26">
        <v>1</v>
      </c>
      <c r="B7" s="27">
        <v>1</v>
      </c>
      <c r="C7" s="25" t="s">
        <v>1098</v>
      </c>
      <c r="D7" s="28" t="s">
        <v>1099</v>
      </c>
      <c r="E7" s="28" t="s">
        <v>1100</v>
      </c>
      <c r="F7" s="29" t="s">
        <v>1101</v>
      </c>
      <c r="G7" s="28">
        <v>3170000</v>
      </c>
      <c r="H7" s="30" t="s">
        <v>1102</v>
      </c>
      <c r="I7" s="28" t="s">
        <v>1103</v>
      </c>
      <c r="J7" s="29" t="s">
        <v>1104</v>
      </c>
      <c r="K7" s="29" t="s">
        <v>75</v>
      </c>
      <c r="L7" s="37" t="s">
        <v>121</v>
      </c>
    </row>
    <row r="8" spans="1:12" s="1" customFormat="1" ht="108" customHeight="1">
      <c r="A8" s="26">
        <v>2</v>
      </c>
      <c r="B8" s="27">
        <v>2</v>
      </c>
      <c r="C8" s="25" t="s">
        <v>1105</v>
      </c>
      <c r="D8" s="28" t="s">
        <v>1099</v>
      </c>
      <c r="E8" s="28" t="s">
        <v>1100</v>
      </c>
      <c r="F8" s="29" t="s">
        <v>1106</v>
      </c>
      <c r="G8" s="28">
        <v>1896000</v>
      </c>
      <c r="H8" s="30" t="s">
        <v>1102</v>
      </c>
      <c r="I8" s="28" t="s">
        <v>1103</v>
      </c>
      <c r="J8" s="29" t="s">
        <v>1107</v>
      </c>
      <c r="K8" s="29" t="s">
        <v>75</v>
      </c>
      <c r="L8" s="37" t="s">
        <v>121</v>
      </c>
    </row>
    <row r="9" spans="1:12" s="6" customFormat="1" ht="162" customHeight="1">
      <c r="A9" s="26">
        <v>3</v>
      </c>
      <c r="B9" s="27">
        <v>3</v>
      </c>
      <c r="C9" s="25" t="s">
        <v>1108</v>
      </c>
      <c r="D9" s="28" t="s">
        <v>105</v>
      </c>
      <c r="E9" s="28" t="s">
        <v>1100</v>
      </c>
      <c r="F9" s="29" t="s">
        <v>1109</v>
      </c>
      <c r="G9" s="31">
        <v>41902</v>
      </c>
      <c r="H9" s="32" t="s">
        <v>1110</v>
      </c>
      <c r="I9" s="55" t="s">
        <v>1111</v>
      </c>
      <c r="J9" s="29" t="s">
        <v>1112</v>
      </c>
      <c r="K9" s="30" t="s">
        <v>279</v>
      </c>
      <c r="L9" s="28"/>
    </row>
    <row r="10" spans="1:12" s="6" customFormat="1" ht="118.5" customHeight="1">
      <c r="A10" s="26">
        <v>4</v>
      </c>
      <c r="B10" s="27">
        <v>4</v>
      </c>
      <c r="C10" s="25" t="s">
        <v>1113</v>
      </c>
      <c r="D10" s="28" t="s">
        <v>105</v>
      </c>
      <c r="E10" s="28" t="s">
        <v>1114</v>
      </c>
      <c r="F10" s="29" t="s">
        <v>1115</v>
      </c>
      <c r="G10" s="31">
        <v>3424</v>
      </c>
      <c r="H10" s="32" t="s">
        <v>1116</v>
      </c>
      <c r="I10" s="55" t="s">
        <v>1117</v>
      </c>
      <c r="J10" s="29" t="s">
        <v>1112</v>
      </c>
      <c r="K10" s="30" t="s">
        <v>279</v>
      </c>
      <c r="L10" s="28"/>
    </row>
    <row r="11" spans="1:12" s="6" customFormat="1" ht="72" customHeight="1">
      <c r="A11" s="26">
        <v>5</v>
      </c>
      <c r="B11" s="27">
        <v>5</v>
      </c>
      <c r="C11" s="33" t="s">
        <v>1118</v>
      </c>
      <c r="D11" s="34" t="s">
        <v>28</v>
      </c>
      <c r="E11" s="28" t="s">
        <v>1114</v>
      </c>
      <c r="F11" s="35" t="s">
        <v>1119</v>
      </c>
      <c r="G11" s="34">
        <v>58000</v>
      </c>
      <c r="H11" s="35" t="s">
        <v>1120</v>
      </c>
      <c r="I11" s="34" t="s">
        <v>1121</v>
      </c>
      <c r="J11" s="35" t="s">
        <v>30</v>
      </c>
      <c r="K11" s="35" t="s">
        <v>31</v>
      </c>
      <c r="L11" s="34"/>
    </row>
    <row r="12" spans="1:12" s="6" customFormat="1" ht="99" customHeight="1">
      <c r="A12" s="26">
        <v>6</v>
      </c>
      <c r="B12" s="27">
        <v>6</v>
      </c>
      <c r="C12" s="36" t="s">
        <v>1122</v>
      </c>
      <c r="D12" s="37" t="s">
        <v>221</v>
      </c>
      <c r="E12" s="37" t="s">
        <v>1123</v>
      </c>
      <c r="F12" s="38" t="s">
        <v>1124</v>
      </c>
      <c r="G12" s="37">
        <v>11000</v>
      </c>
      <c r="H12" s="38" t="s">
        <v>1120</v>
      </c>
      <c r="I12" s="37" t="s">
        <v>1123</v>
      </c>
      <c r="J12" s="38" t="s">
        <v>1125</v>
      </c>
      <c r="K12" s="38" t="s">
        <v>225</v>
      </c>
      <c r="L12" s="37"/>
    </row>
    <row r="13" spans="1:12" s="6" customFormat="1" ht="111" customHeight="1">
      <c r="A13" s="26">
        <v>7</v>
      </c>
      <c r="B13" s="27">
        <v>7</v>
      </c>
      <c r="C13" s="25" t="s">
        <v>1126</v>
      </c>
      <c r="D13" s="28" t="s">
        <v>1127</v>
      </c>
      <c r="E13" s="28" t="s">
        <v>1123</v>
      </c>
      <c r="F13" s="29" t="s">
        <v>1128</v>
      </c>
      <c r="G13" s="28">
        <v>950000</v>
      </c>
      <c r="H13" s="30" t="s">
        <v>1120</v>
      </c>
      <c r="I13" s="56" t="s">
        <v>1123</v>
      </c>
      <c r="J13" s="30" t="s">
        <v>1123</v>
      </c>
      <c r="K13" s="30" t="s">
        <v>133</v>
      </c>
      <c r="L13" s="28" t="s">
        <v>121</v>
      </c>
    </row>
    <row r="14" spans="1:12" s="3" customFormat="1" ht="45.75" customHeight="1">
      <c r="A14" s="23" t="s">
        <v>152</v>
      </c>
      <c r="B14" s="22"/>
      <c r="C14" s="25" t="s">
        <v>1129</v>
      </c>
      <c r="D14" s="20"/>
      <c r="E14" s="20"/>
      <c r="F14" s="25"/>
      <c r="G14" s="20">
        <f>SUM(G15:G19)</f>
        <v>381772</v>
      </c>
      <c r="H14" s="39"/>
      <c r="I14" s="57"/>
      <c r="J14" s="39"/>
      <c r="K14" s="39"/>
      <c r="L14" s="20"/>
    </row>
    <row r="15" spans="1:12" s="6" customFormat="1" ht="90" customHeight="1">
      <c r="A15" s="26">
        <v>8</v>
      </c>
      <c r="B15" s="27">
        <v>1</v>
      </c>
      <c r="C15" s="25" t="s">
        <v>1130</v>
      </c>
      <c r="D15" s="28" t="s">
        <v>167</v>
      </c>
      <c r="E15" s="28" t="s">
        <v>1131</v>
      </c>
      <c r="F15" s="29" t="s">
        <v>1132</v>
      </c>
      <c r="G15" s="28">
        <v>150000</v>
      </c>
      <c r="H15" s="29" t="s">
        <v>1133</v>
      </c>
      <c r="I15" s="58" t="s">
        <v>1134</v>
      </c>
      <c r="J15" s="29" t="s">
        <v>1135</v>
      </c>
      <c r="K15" s="29" t="s">
        <v>170</v>
      </c>
      <c r="L15" s="28"/>
    </row>
    <row r="16" spans="1:12" s="6" customFormat="1" ht="84.75" customHeight="1">
      <c r="A16" s="26">
        <v>9</v>
      </c>
      <c r="B16" s="27">
        <v>2</v>
      </c>
      <c r="C16" s="40" t="s">
        <v>1136</v>
      </c>
      <c r="D16" s="41" t="s">
        <v>234</v>
      </c>
      <c r="E16" s="28" t="s">
        <v>1137</v>
      </c>
      <c r="F16" s="42" t="s">
        <v>1138</v>
      </c>
      <c r="G16" s="41">
        <v>50000</v>
      </c>
      <c r="H16" s="43" t="s">
        <v>1120</v>
      </c>
      <c r="I16" s="58" t="s">
        <v>1139</v>
      </c>
      <c r="J16" s="43" t="s">
        <v>1140</v>
      </c>
      <c r="K16" s="43" t="s">
        <v>238</v>
      </c>
      <c r="L16" s="59"/>
    </row>
    <row r="17" spans="1:12" s="1" customFormat="1" ht="83.25" customHeight="1">
      <c r="A17" s="26">
        <v>10</v>
      </c>
      <c r="B17" s="27">
        <v>3</v>
      </c>
      <c r="C17" s="25" t="s">
        <v>1141</v>
      </c>
      <c r="D17" s="28" t="s">
        <v>61</v>
      </c>
      <c r="E17" s="28" t="s">
        <v>1100</v>
      </c>
      <c r="F17" s="29" t="s">
        <v>1142</v>
      </c>
      <c r="G17" s="28">
        <v>101772</v>
      </c>
      <c r="H17" s="43" t="s">
        <v>1143</v>
      </c>
      <c r="I17" s="58" t="s">
        <v>1144</v>
      </c>
      <c r="J17" s="29" t="s">
        <v>68</v>
      </c>
      <c r="K17" s="29" t="s">
        <v>1145</v>
      </c>
      <c r="L17" s="28" t="s">
        <v>121</v>
      </c>
    </row>
    <row r="18" spans="1:12" ht="75.75" customHeight="1">
      <c r="A18" s="26">
        <v>11</v>
      </c>
      <c r="B18" s="27">
        <v>4</v>
      </c>
      <c r="C18" s="25" t="s">
        <v>1146</v>
      </c>
      <c r="D18" s="28" t="s">
        <v>61</v>
      </c>
      <c r="E18" s="28" t="s">
        <v>1100</v>
      </c>
      <c r="F18" s="29" t="s">
        <v>1147</v>
      </c>
      <c r="G18" s="28">
        <v>20000</v>
      </c>
      <c r="H18" s="29" t="s">
        <v>1148</v>
      </c>
      <c r="I18" s="58" t="s">
        <v>1139</v>
      </c>
      <c r="J18" s="29" t="s">
        <v>68</v>
      </c>
      <c r="K18" s="29" t="s">
        <v>1145</v>
      </c>
      <c r="L18" s="28"/>
    </row>
    <row r="19" spans="1:12" s="7" customFormat="1" ht="108.75" customHeight="1">
      <c r="A19" s="26">
        <v>12</v>
      </c>
      <c r="B19" s="27">
        <v>5</v>
      </c>
      <c r="C19" s="25" t="s">
        <v>1149</v>
      </c>
      <c r="D19" s="28" t="s">
        <v>20</v>
      </c>
      <c r="E19" s="28" t="s">
        <v>1100</v>
      </c>
      <c r="F19" s="29" t="s">
        <v>1150</v>
      </c>
      <c r="G19" s="31">
        <v>60000</v>
      </c>
      <c r="H19" s="44" t="s">
        <v>1120</v>
      </c>
      <c r="I19" s="34" t="s">
        <v>1111</v>
      </c>
      <c r="J19" s="29" t="s">
        <v>1151</v>
      </c>
      <c r="K19" s="29" t="s">
        <v>25</v>
      </c>
      <c r="L19" s="28"/>
    </row>
    <row r="20" spans="1:12" s="5" customFormat="1" ht="60" customHeight="1">
      <c r="A20" s="23" t="s">
        <v>164</v>
      </c>
      <c r="B20" s="22"/>
      <c r="C20" s="25" t="s">
        <v>1152</v>
      </c>
      <c r="D20" s="20"/>
      <c r="E20" s="20"/>
      <c r="F20" s="25"/>
      <c r="G20" s="20">
        <f>SUM(G21:G22)</f>
        <v>1000000</v>
      </c>
      <c r="H20" s="25"/>
      <c r="I20" s="57"/>
      <c r="J20" s="25"/>
      <c r="K20" s="25"/>
      <c r="L20" s="20"/>
    </row>
    <row r="21" spans="1:12" s="6" customFormat="1" ht="196.5" customHeight="1">
      <c r="A21" s="26">
        <v>13</v>
      </c>
      <c r="B21" s="27">
        <v>1</v>
      </c>
      <c r="C21" s="25" t="s">
        <v>1153</v>
      </c>
      <c r="D21" s="28" t="s">
        <v>105</v>
      </c>
      <c r="E21" s="28" t="s">
        <v>1100</v>
      </c>
      <c r="F21" s="29" t="s">
        <v>1154</v>
      </c>
      <c r="G21" s="28">
        <v>200000</v>
      </c>
      <c r="H21" s="29" t="s">
        <v>1120</v>
      </c>
      <c r="I21" s="58" t="s">
        <v>1155</v>
      </c>
      <c r="J21" s="29" t="s">
        <v>148</v>
      </c>
      <c r="K21" s="29" t="s">
        <v>133</v>
      </c>
      <c r="L21" s="28"/>
    </row>
    <row r="22" spans="1:12" s="6" customFormat="1" ht="77.25" customHeight="1">
      <c r="A22" s="26">
        <v>14</v>
      </c>
      <c r="B22" s="27">
        <v>2</v>
      </c>
      <c r="C22" s="25" t="s">
        <v>1156</v>
      </c>
      <c r="D22" s="28" t="s">
        <v>105</v>
      </c>
      <c r="E22" s="28" t="s">
        <v>1157</v>
      </c>
      <c r="F22" s="29" t="s">
        <v>1158</v>
      </c>
      <c r="G22" s="31">
        <v>800000</v>
      </c>
      <c r="H22" s="32" t="s">
        <v>1120</v>
      </c>
      <c r="I22" s="55" t="s">
        <v>1111</v>
      </c>
      <c r="J22" s="29" t="s">
        <v>278</v>
      </c>
      <c r="K22" s="30" t="s">
        <v>279</v>
      </c>
      <c r="L22" s="28" t="s">
        <v>121</v>
      </c>
    </row>
    <row r="23" spans="1:12" s="3" customFormat="1" ht="42.75" customHeight="1">
      <c r="A23" s="23" t="s">
        <v>300</v>
      </c>
      <c r="B23" s="22"/>
      <c r="C23" s="25" t="s">
        <v>1159</v>
      </c>
      <c r="D23" s="20"/>
      <c r="E23" s="20"/>
      <c r="F23" s="25"/>
      <c r="G23" s="20">
        <f>G24+G37+G43</f>
        <v>9213000</v>
      </c>
      <c r="H23" s="25"/>
      <c r="I23" s="60"/>
      <c r="J23" s="25"/>
      <c r="K23" s="25"/>
      <c r="L23" s="20"/>
    </row>
    <row r="24" spans="1:12" s="5" customFormat="1" ht="47.25" customHeight="1">
      <c r="A24" s="23" t="s">
        <v>17</v>
      </c>
      <c r="B24" s="22"/>
      <c r="C24" s="25" t="s">
        <v>1160</v>
      </c>
      <c r="D24" s="20"/>
      <c r="E24" s="20"/>
      <c r="F24" s="25"/>
      <c r="G24" s="20">
        <f>SUM(G25:G36)</f>
        <v>7224000</v>
      </c>
      <c r="H24" s="25"/>
      <c r="I24" s="20"/>
      <c r="J24" s="25"/>
      <c r="K24" s="25"/>
      <c r="L24" s="20"/>
    </row>
    <row r="25" spans="1:12" s="6" customFormat="1" ht="162" customHeight="1">
      <c r="A25" s="26">
        <v>15</v>
      </c>
      <c r="B25" s="27">
        <v>1</v>
      </c>
      <c r="C25" s="25" t="s">
        <v>1161</v>
      </c>
      <c r="D25" s="28" t="s">
        <v>105</v>
      </c>
      <c r="E25" s="28" t="s">
        <v>1100</v>
      </c>
      <c r="F25" s="29" t="s">
        <v>1162</v>
      </c>
      <c r="G25" s="31">
        <v>600000</v>
      </c>
      <c r="H25" s="32" t="s">
        <v>1120</v>
      </c>
      <c r="I25" s="55" t="s">
        <v>1139</v>
      </c>
      <c r="J25" s="29" t="s">
        <v>1163</v>
      </c>
      <c r="K25" s="30" t="s">
        <v>279</v>
      </c>
      <c r="L25" s="28"/>
    </row>
    <row r="26" spans="1:12" s="6" customFormat="1" ht="96" customHeight="1">
      <c r="A26" s="26">
        <v>16</v>
      </c>
      <c r="B26" s="27">
        <v>2</v>
      </c>
      <c r="C26" s="25" t="s">
        <v>1164</v>
      </c>
      <c r="D26" s="28" t="s">
        <v>105</v>
      </c>
      <c r="E26" s="28" t="s">
        <v>1100</v>
      </c>
      <c r="F26" s="29" t="s">
        <v>1165</v>
      </c>
      <c r="G26" s="31">
        <v>660000</v>
      </c>
      <c r="H26" s="32" t="s">
        <v>1120</v>
      </c>
      <c r="I26" s="55" t="s">
        <v>1166</v>
      </c>
      <c r="J26" s="29" t="s">
        <v>1167</v>
      </c>
      <c r="K26" s="30" t="s">
        <v>279</v>
      </c>
      <c r="L26" s="28"/>
    </row>
    <row r="27" spans="1:12" s="6" customFormat="1" ht="69.75" customHeight="1">
      <c r="A27" s="26">
        <v>17</v>
      </c>
      <c r="B27" s="27">
        <v>3</v>
      </c>
      <c r="C27" s="25" t="s">
        <v>1168</v>
      </c>
      <c r="D27" s="28" t="s">
        <v>105</v>
      </c>
      <c r="E27" s="28" t="s">
        <v>1100</v>
      </c>
      <c r="F27" s="29" t="s">
        <v>1169</v>
      </c>
      <c r="G27" s="31">
        <v>1400000</v>
      </c>
      <c r="H27" s="32" t="s">
        <v>1120</v>
      </c>
      <c r="I27" s="55" t="s">
        <v>1166</v>
      </c>
      <c r="J27" s="29" t="s">
        <v>322</v>
      </c>
      <c r="K27" s="30" t="s">
        <v>279</v>
      </c>
      <c r="L27" s="61"/>
    </row>
    <row r="28" spans="1:12" s="6" customFormat="1" ht="105.75" customHeight="1">
      <c r="A28" s="26">
        <v>18</v>
      </c>
      <c r="B28" s="27">
        <v>4</v>
      </c>
      <c r="C28" s="25" t="s">
        <v>1170</v>
      </c>
      <c r="D28" s="28" t="s">
        <v>105</v>
      </c>
      <c r="E28" s="28" t="s">
        <v>1131</v>
      </c>
      <c r="F28" s="29" t="s">
        <v>1171</v>
      </c>
      <c r="G28" s="28">
        <v>1500000</v>
      </c>
      <c r="H28" s="32" t="s">
        <v>1120</v>
      </c>
      <c r="I28" s="55" t="s">
        <v>1166</v>
      </c>
      <c r="J28" s="29" t="s">
        <v>1167</v>
      </c>
      <c r="K28" s="30" t="s">
        <v>279</v>
      </c>
      <c r="L28" s="61"/>
    </row>
    <row r="29" spans="1:12" s="6" customFormat="1" ht="90.75" customHeight="1">
      <c r="A29" s="26">
        <v>19</v>
      </c>
      <c r="B29" s="27">
        <v>5</v>
      </c>
      <c r="C29" s="25" t="s">
        <v>1172</v>
      </c>
      <c r="D29" s="28" t="s">
        <v>99</v>
      </c>
      <c r="E29" s="28" t="s">
        <v>1173</v>
      </c>
      <c r="F29" s="29" t="s">
        <v>1174</v>
      </c>
      <c r="G29" s="28">
        <v>450000</v>
      </c>
      <c r="H29" s="45" t="s">
        <v>1175</v>
      </c>
      <c r="I29" s="55" t="s">
        <v>1121</v>
      </c>
      <c r="J29" s="45" t="s">
        <v>1176</v>
      </c>
      <c r="K29" s="30" t="s">
        <v>176</v>
      </c>
      <c r="L29" s="28" t="s">
        <v>121</v>
      </c>
    </row>
    <row r="30" spans="1:12" s="6" customFormat="1" ht="125.25" customHeight="1">
      <c r="A30" s="26">
        <v>20</v>
      </c>
      <c r="B30" s="27">
        <v>6</v>
      </c>
      <c r="C30" s="25" t="s">
        <v>1177</v>
      </c>
      <c r="D30" s="28" t="s">
        <v>99</v>
      </c>
      <c r="E30" s="28" t="s">
        <v>1137</v>
      </c>
      <c r="F30" s="29" t="s">
        <v>1178</v>
      </c>
      <c r="G30" s="28">
        <v>360000</v>
      </c>
      <c r="H30" s="29" t="s">
        <v>1120</v>
      </c>
      <c r="I30" s="58" t="s">
        <v>1139</v>
      </c>
      <c r="J30" s="29" t="s">
        <v>1179</v>
      </c>
      <c r="K30" s="29" t="s">
        <v>176</v>
      </c>
      <c r="L30" s="28" t="s">
        <v>121</v>
      </c>
    </row>
    <row r="31" spans="1:12" s="6" customFormat="1" ht="90.75" customHeight="1">
      <c r="A31" s="26">
        <v>21</v>
      </c>
      <c r="B31" s="27">
        <v>7</v>
      </c>
      <c r="C31" s="25" t="s">
        <v>1180</v>
      </c>
      <c r="D31" s="28" t="s">
        <v>99</v>
      </c>
      <c r="E31" s="28" t="s">
        <v>1137</v>
      </c>
      <c r="F31" s="29" t="s">
        <v>1181</v>
      </c>
      <c r="G31" s="28">
        <v>400000</v>
      </c>
      <c r="H31" s="29" t="s">
        <v>1175</v>
      </c>
      <c r="I31" s="58" t="s">
        <v>1139</v>
      </c>
      <c r="J31" s="29" t="s">
        <v>1182</v>
      </c>
      <c r="K31" s="29" t="s">
        <v>176</v>
      </c>
      <c r="L31" s="28" t="s">
        <v>121</v>
      </c>
    </row>
    <row r="32" spans="1:12" s="6" customFormat="1" ht="132" customHeight="1">
      <c r="A32" s="26">
        <v>22</v>
      </c>
      <c r="B32" s="27">
        <v>8</v>
      </c>
      <c r="C32" s="33" t="s">
        <v>1183</v>
      </c>
      <c r="D32" s="34" t="s">
        <v>28</v>
      </c>
      <c r="E32" s="28" t="s">
        <v>1100</v>
      </c>
      <c r="F32" s="35" t="s">
        <v>1184</v>
      </c>
      <c r="G32" s="34">
        <v>254000</v>
      </c>
      <c r="H32" s="35" t="s">
        <v>1185</v>
      </c>
      <c r="I32" s="34" t="s">
        <v>1144</v>
      </c>
      <c r="J32" s="35" t="s">
        <v>1186</v>
      </c>
      <c r="K32" s="35" t="s">
        <v>31</v>
      </c>
      <c r="L32" s="34"/>
    </row>
    <row r="33" spans="1:12" s="6" customFormat="1" ht="113.25" customHeight="1">
      <c r="A33" s="26">
        <v>23</v>
      </c>
      <c r="B33" s="27">
        <v>9</v>
      </c>
      <c r="C33" s="25" t="s">
        <v>1187</v>
      </c>
      <c r="D33" s="28" t="s">
        <v>160</v>
      </c>
      <c r="E33" s="28" t="s">
        <v>1100</v>
      </c>
      <c r="F33" s="45" t="s">
        <v>1188</v>
      </c>
      <c r="G33" s="46">
        <v>300000</v>
      </c>
      <c r="H33" s="47" t="s">
        <v>1120</v>
      </c>
      <c r="I33" s="58" t="s">
        <v>1139</v>
      </c>
      <c r="J33" s="29" t="s">
        <v>1189</v>
      </c>
      <c r="K33" s="29" t="s">
        <v>163</v>
      </c>
      <c r="L33" s="28" t="s">
        <v>121</v>
      </c>
    </row>
    <row r="34" spans="1:12" s="6" customFormat="1" ht="81" customHeight="1">
      <c r="A34" s="26">
        <v>24</v>
      </c>
      <c r="B34" s="27">
        <v>10</v>
      </c>
      <c r="C34" s="25" t="s">
        <v>1190</v>
      </c>
      <c r="D34" s="28" t="s">
        <v>160</v>
      </c>
      <c r="E34" s="28" t="s">
        <v>1114</v>
      </c>
      <c r="F34" s="29" t="s">
        <v>1191</v>
      </c>
      <c r="G34" s="31">
        <v>550000</v>
      </c>
      <c r="H34" s="47" t="s">
        <v>1120</v>
      </c>
      <c r="I34" s="58" t="s">
        <v>1139</v>
      </c>
      <c r="J34" s="29" t="s">
        <v>1192</v>
      </c>
      <c r="K34" s="29" t="s">
        <v>163</v>
      </c>
      <c r="L34" s="28" t="s">
        <v>121</v>
      </c>
    </row>
    <row r="35" spans="1:12" s="6" customFormat="1" ht="109.5" customHeight="1">
      <c r="A35" s="26">
        <v>25</v>
      </c>
      <c r="B35" s="27">
        <v>11</v>
      </c>
      <c r="C35" s="25" t="s">
        <v>1193</v>
      </c>
      <c r="D35" s="28" t="s">
        <v>160</v>
      </c>
      <c r="E35" s="28" t="s">
        <v>1114</v>
      </c>
      <c r="F35" s="29" t="s">
        <v>1194</v>
      </c>
      <c r="G35" s="31">
        <v>500000</v>
      </c>
      <c r="H35" s="47" t="s">
        <v>1120</v>
      </c>
      <c r="I35" s="58" t="s">
        <v>1139</v>
      </c>
      <c r="J35" s="29" t="s">
        <v>1167</v>
      </c>
      <c r="K35" s="29" t="s">
        <v>163</v>
      </c>
      <c r="L35" s="28" t="s">
        <v>121</v>
      </c>
    </row>
    <row r="36" spans="1:12" s="6" customFormat="1" ht="105" customHeight="1">
      <c r="A36" s="26">
        <v>26</v>
      </c>
      <c r="B36" s="27">
        <v>12</v>
      </c>
      <c r="C36" s="48" t="s">
        <v>1195</v>
      </c>
      <c r="D36" s="49" t="s">
        <v>160</v>
      </c>
      <c r="E36" s="49" t="s">
        <v>1100</v>
      </c>
      <c r="F36" s="50" t="s">
        <v>1196</v>
      </c>
      <c r="G36" s="51">
        <v>250000</v>
      </c>
      <c r="H36" s="47" t="s">
        <v>1120</v>
      </c>
      <c r="I36" s="62" t="s">
        <v>1139</v>
      </c>
      <c r="J36" s="63" t="s">
        <v>1197</v>
      </c>
      <c r="K36" s="63" t="s">
        <v>163</v>
      </c>
      <c r="L36" s="28" t="s">
        <v>121</v>
      </c>
    </row>
    <row r="37" spans="1:12" s="5" customFormat="1" ht="45" customHeight="1">
      <c r="A37" s="23" t="s">
        <v>152</v>
      </c>
      <c r="B37" s="22"/>
      <c r="C37" s="25" t="s">
        <v>1198</v>
      </c>
      <c r="D37" s="20"/>
      <c r="E37" s="20"/>
      <c r="F37" s="25"/>
      <c r="G37" s="20">
        <f>SUM(G38:G42)</f>
        <v>1950000</v>
      </c>
      <c r="H37" s="25"/>
      <c r="I37" s="20"/>
      <c r="J37" s="25"/>
      <c r="K37" s="25"/>
      <c r="L37" s="20"/>
    </row>
    <row r="38" spans="1:12" s="6" customFormat="1" ht="87.75" customHeight="1">
      <c r="A38" s="26">
        <v>27</v>
      </c>
      <c r="B38" s="27">
        <v>1</v>
      </c>
      <c r="C38" s="25" t="s">
        <v>1199</v>
      </c>
      <c r="D38" s="28" t="s">
        <v>20</v>
      </c>
      <c r="E38" s="28" t="s">
        <v>1100</v>
      </c>
      <c r="F38" s="29" t="s">
        <v>1200</v>
      </c>
      <c r="G38" s="31">
        <v>100000</v>
      </c>
      <c r="H38" s="29" t="s">
        <v>1120</v>
      </c>
      <c r="I38" s="34" t="s">
        <v>1201</v>
      </c>
      <c r="J38" s="29" t="s">
        <v>1202</v>
      </c>
      <c r="K38" s="45" t="s">
        <v>25</v>
      </c>
      <c r="L38" s="28"/>
    </row>
    <row r="39" spans="1:12" s="6" customFormat="1" ht="91.5" customHeight="1">
      <c r="A39" s="26">
        <v>28</v>
      </c>
      <c r="B39" s="27">
        <v>2</v>
      </c>
      <c r="C39" s="25" t="s">
        <v>1203</v>
      </c>
      <c r="D39" s="28" t="s">
        <v>167</v>
      </c>
      <c r="E39" s="28" t="s">
        <v>1123</v>
      </c>
      <c r="F39" s="29" t="s">
        <v>1204</v>
      </c>
      <c r="G39" s="31">
        <v>50000</v>
      </c>
      <c r="H39" s="29" t="s">
        <v>1120</v>
      </c>
      <c r="I39" s="64" t="s">
        <v>1123</v>
      </c>
      <c r="J39" s="29" t="s">
        <v>1205</v>
      </c>
      <c r="K39" s="29" t="s">
        <v>941</v>
      </c>
      <c r="L39" s="28"/>
    </row>
    <row r="40" spans="1:12" s="6" customFormat="1" ht="147" customHeight="1">
      <c r="A40" s="26">
        <v>29</v>
      </c>
      <c r="B40" s="27">
        <v>3</v>
      </c>
      <c r="C40" s="25" t="s">
        <v>1206</v>
      </c>
      <c r="D40" s="28" t="s">
        <v>167</v>
      </c>
      <c r="E40" s="28" t="s">
        <v>1207</v>
      </c>
      <c r="F40" s="29" t="s">
        <v>1208</v>
      </c>
      <c r="G40" s="28">
        <v>500000</v>
      </c>
      <c r="H40" s="29" t="s">
        <v>1209</v>
      </c>
      <c r="I40" s="34" t="s">
        <v>1210</v>
      </c>
      <c r="J40" s="29" t="s">
        <v>1211</v>
      </c>
      <c r="K40" s="29" t="s">
        <v>170</v>
      </c>
      <c r="L40" s="28" t="s">
        <v>121</v>
      </c>
    </row>
    <row r="41" spans="1:12" s="6" customFormat="1" ht="75.75" customHeight="1">
      <c r="A41" s="26">
        <v>30</v>
      </c>
      <c r="B41" s="27">
        <v>4</v>
      </c>
      <c r="C41" s="25" t="s">
        <v>1212</v>
      </c>
      <c r="D41" s="28" t="s">
        <v>167</v>
      </c>
      <c r="E41" s="28" t="s">
        <v>1207</v>
      </c>
      <c r="F41" s="29" t="s">
        <v>1213</v>
      </c>
      <c r="G41" s="28">
        <v>1200000</v>
      </c>
      <c r="H41" s="29" t="s">
        <v>1214</v>
      </c>
      <c r="I41" s="34" t="s">
        <v>1166</v>
      </c>
      <c r="J41" s="29" t="s">
        <v>1123</v>
      </c>
      <c r="K41" s="29" t="s">
        <v>170</v>
      </c>
      <c r="L41" s="28" t="s">
        <v>121</v>
      </c>
    </row>
    <row r="42" spans="1:12" s="6" customFormat="1" ht="66.75" customHeight="1">
      <c r="A42" s="26">
        <v>31</v>
      </c>
      <c r="B42" s="27">
        <v>5</v>
      </c>
      <c r="C42" s="25" t="s">
        <v>1215</v>
      </c>
      <c r="D42" s="28" t="s">
        <v>167</v>
      </c>
      <c r="E42" s="28" t="s">
        <v>1137</v>
      </c>
      <c r="F42" s="29" t="s">
        <v>1216</v>
      </c>
      <c r="G42" s="28">
        <v>100000</v>
      </c>
      <c r="H42" s="29" t="s">
        <v>1217</v>
      </c>
      <c r="I42" s="34" t="s">
        <v>1166</v>
      </c>
      <c r="J42" s="29" t="s">
        <v>1123</v>
      </c>
      <c r="K42" s="29" t="s">
        <v>170</v>
      </c>
      <c r="L42" s="28"/>
    </row>
    <row r="43" spans="1:12" s="8" customFormat="1" ht="42.75" customHeight="1">
      <c r="A43" s="23" t="s">
        <v>164</v>
      </c>
      <c r="B43" s="22"/>
      <c r="C43" s="25" t="s">
        <v>1218</v>
      </c>
      <c r="D43" s="23"/>
      <c r="E43" s="23"/>
      <c r="F43" s="24"/>
      <c r="G43" s="23">
        <f>SUM(G44)</f>
        <v>39000</v>
      </c>
      <c r="H43" s="25"/>
      <c r="I43" s="20"/>
      <c r="J43" s="25"/>
      <c r="K43" s="25"/>
      <c r="L43" s="20"/>
    </row>
    <row r="44" spans="1:12" s="6" customFormat="1" ht="102" customHeight="1">
      <c r="A44" s="26">
        <v>32</v>
      </c>
      <c r="B44" s="27">
        <v>1</v>
      </c>
      <c r="C44" s="36" t="s">
        <v>1219</v>
      </c>
      <c r="D44" s="37" t="s">
        <v>221</v>
      </c>
      <c r="E44" s="37" t="s">
        <v>1123</v>
      </c>
      <c r="F44" s="38" t="s">
        <v>1220</v>
      </c>
      <c r="G44" s="37">
        <v>39000</v>
      </c>
      <c r="H44" s="38" t="s">
        <v>1120</v>
      </c>
      <c r="I44" s="37" t="s">
        <v>1123</v>
      </c>
      <c r="J44" s="38" t="s">
        <v>1221</v>
      </c>
      <c r="K44" s="38" t="s">
        <v>225</v>
      </c>
      <c r="L44" s="37"/>
    </row>
    <row r="45" spans="1:12" s="5" customFormat="1" ht="60" customHeight="1">
      <c r="A45" s="23" t="s">
        <v>529</v>
      </c>
      <c r="B45" s="22"/>
      <c r="C45" s="25" t="s">
        <v>1222</v>
      </c>
      <c r="D45" s="20"/>
      <c r="E45" s="20"/>
      <c r="F45" s="25"/>
      <c r="G45" s="20">
        <f>G46+G48</f>
        <v>740400</v>
      </c>
      <c r="H45" s="25"/>
      <c r="I45" s="20"/>
      <c r="J45" s="25"/>
      <c r="K45" s="25"/>
      <c r="L45" s="20"/>
    </row>
    <row r="46" spans="1:12" s="5" customFormat="1" ht="45" customHeight="1">
      <c r="A46" s="23" t="s">
        <v>17</v>
      </c>
      <c r="B46" s="22"/>
      <c r="C46" s="25" t="s">
        <v>1223</v>
      </c>
      <c r="D46" s="20"/>
      <c r="E46" s="20"/>
      <c r="F46" s="25"/>
      <c r="G46" s="20">
        <f>SUM(G47)</f>
        <v>90000</v>
      </c>
      <c r="H46" s="25"/>
      <c r="I46" s="20"/>
      <c r="J46" s="25"/>
      <c r="K46" s="25"/>
      <c r="L46" s="20"/>
    </row>
    <row r="47" spans="1:12" s="6" customFormat="1" ht="72.75" customHeight="1">
      <c r="A47" s="26">
        <v>33</v>
      </c>
      <c r="B47" s="27">
        <v>1</v>
      </c>
      <c r="C47" s="25" t="s">
        <v>1224</v>
      </c>
      <c r="D47" s="28" t="s">
        <v>105</v>
      </c>
      <c r="E47" s="28" t="s">
        <v>1100</v>
      </c>
      <c r="F47" s="29" t="s">
        <v>1225</v>
      </c>
      <c r="G47" s="31">
        <v>90000</v>
      </c>
      <c r="H47" s="32" t="s">
        <v>1226</v>
      </c>
      <c r="I47" s="34" t="s">
        <v>1111</v>
      </c>
      <c r="J47" s="29" t="s">
        <v>1227</v>
      </c>
      <c r="K47" s="30" t="s">
        <v>279</v>
      </c>
      <c r="L47" s="28"/>
    </row>
    <row r="48" spans="1:12" s="3" customFormat="1" ht="60" customHeight="1">
      <c r="A48" s="23" t="s">
        <v>152</v>
      </c>
      <c r="B48" s="22"/>
      <c r="C48" s="25" t="s">
        <v>1228</v>
      </c>
      <c r="D48" s="20"/>
      <c r="E48" s="20"/>
      <c r="F48" s="25"/>
      <c r="G48" s="52">
        <f>SUM(G49:G54)</f>
        <v>650400</v>
      </c>
      <c r="H48" s="53"/>
      <c r="I48" s="65"/>
      <c r="J48" s="25"/>
      <c r="K48" s="39"/>
      <c r="L48" s="20"/>
    </row>
    <row r="49" spans="1:12" s="9" customFormat="1" ht="73.5" customHeight="1">
      <c r="A49" s="26">
        <v>34</v>
      </c>
      <c r="B49" s="27">
        <v>1</v>
      </c>
      <c r="C49" s="25" t="s">
        <v>1229</v>
      </c>
      <c r="D49" s="28" t="s">
        <v>20</v>
      </c>
      <c r="E49" s="28" t="s">
        <v>1114</v>
      </c>
      <c r="F49" s="29" t="s">
        <v>1230</v>
      </c>
      <c r="G49" s="31">
        <v>60000</v>
      </c>
      <c r="H49" s="29" t="s">
        <v>1120</v>
      </c>
      <c r="I49" s="34" t="s">
        <v>1111</v>
      </c>
      <c r="J49" s="29" t="s">
        <v>1231</v>
      </c>
      <c r="K49" s="29" t="s">
        <v>25</v>
      </c>
      <c r="L49" s="28"/>
    </row>
    <row r="50" spans="1:12" s="6" customFormat="1" ht="87" customHeight="1">
      <c r="A50" s="26">
        <v>35</v>
      </c>
      <c r="B50" s="27">
        <v>2</v>
      </c>
      <c r="C50" s="25" t="s">
        <v>1232</v>
      </c>
      <c r="D50" s="28" t="s">
        <v>105</v>
      </c>
      <c r="E50" s="28" t="s">
        <v>1100</v>
      </c>
      <c r="F50" s="29" t="s">
        <v>1233</v>
      </c>
      <c r="G50" s="31">
        <v>25000</v>
      </c>
      <c r="H50" s="32" t="s">
        <v>1226</v>
      </c>
      <c r="I50" s="34" t="s">
        <v>1111</v>
      </c>
      <c r="J50" s="29" t="s">
        <v>1234</v>
      </c>
      <c r="K50" s="30" t="s">
        <v>279</v>
      </c>
      <c r="L50" s="28"/>
    </row>
    <row r="51" spans="1:12" s="6" customFormat="1" ht="72" customHeight="1">
      <c r="A51" s="26">
        <v>36</v>
      </c>
      <c r="B51" s="27">
        <v>3</v>
      </c>
      <c r="C51" s="25" t="s">
        <v>1235</v>
      </c>
      <c r="D51" s="28" t="s">
        <v>105</v>
      </c>
      <c r="E51" s="28" t="s">
        <v>1100</v>
      </c>
      <c r="F51" s="29" t="s">
        <v>1236</v>
      </c>
      <c r="G51" s="31">
        <v>32000</v>
      </c>
      <c r="H51" s="32" t="s">
        <v>1120</v>
      </c>
      <c r="I51" s="55" t="s">
        <v>1121</v>
      </c>
      <c r="J51" s="29" t="s">
        <v>1237</v>
      </c>
      <c r="K51" s="30" t="s">
        <v>279</v>
      </c>
      <c r="L51" s="28"/>
    </row>
    <row r="52" spans="1:12" s="6" customFormat="1" ht="133.5" customHeight="1">
      <c r="A52" s="26">
        <v>37</v>
      </c>
      <c r="B52" s="27">
        <v>4</v>
      </c>
      <c r="C52" s="25" t="s">
        <v>1238</v>
      </c>
      <c r="D52" s="28" t="s">
        <v>105</v>
      </c>
      <c r="E52" s="28" t="s">
        <v>1100</v>
      </c>
      <c r="F52" s="29" t="s">
        <v>1239</v>
      </c>
      <c r="G52" s="31">
        <v>60000</v>
      </c>
      <c r="H52" s="32" t="s">
        <v>1240</v>
      </c>
      <c r="I52" s="55" t="s">
        <v>1144</v>
      </c>
      <c r="J52" s="29" t="s">
        <v>1241</v>
      </c>
      <c r="K52" s="30" t="s">
        <v>279</v>
      </c>
      <c r="L52" s="28"/>
    </row>
    <row r="53" spans="1:12" s="6" customFormat="1" ht="56.25" customHeight="1">
      <c r="A53" s="26">
        <v>38</v>
      </c>
      <c r="B53" s="27">
        <v>5</v>
      </c>
      <c r="C53" s="25" t="s">
        <v>1242</v>
      </c>
      <c r="D53" s="28" t="s">
        <v>160</v>
      </c>
      <c r="E53" s="28" t="s">
        <v>1114</v>
      </c>
      <c r="F53" s="29" t="s">
        <v>1243</v>
      </c>
      <c r="G53" s="31">
        <v>18000</v>
      </c>
      <c r="H53" s="32" t="s">
        <v>1120</v>
      </c>
      <c r="I53" s="58" t="s">
        <v>1139</v>
      </c>
      <c r="J53" s="29" t="s">
        <v>1244</v>
      </c>
      <c r="K53" s="29" t="s">
        <v>163</v>
      </c>
      <c r="L53" s="28"/>
    </row>
    <row r="54" spans="1:12" s="6" customFormat="1" ht="83.25" customHeight="1">
      <c r="A54" s="26">
        <v>39</v>
      </c>
      <c r="B54" s="27">
        <v>6</v>
      </c>
      <c r="C54" s="25" t="s">
        <v>1245</v>
      </c>
      <c r="D54" s="28" t="s">
        <v>248</v>
      </c>
      <c r="E54" s="28" t="s">
        <v>1100</v>
      </c>
      <c r="F54" s="29" t="s">
        <v>1246</v>
      </c>
      <c r="G54" s="28">
        <v>455400</v>
      </c>
      <c r="H54" s="29" t="s">
        <v>1247</v>
      </c>
      <c r="I54" s="34" t="s">
        <v>1139</v>
      </c>
      <c r="J54" s="29" t="s">
        <v>617</v>
      </c>
      <c r="K54" s="29" t="s">
        <v>253</v>
      </c>
      <c r="L54" s="28" t="s">
        <v>121</v>
      </c>
    </row>
    <row r="55" spans="1:12" ht="159.75" customHeight="1">
      <c r="A55" s="54" t="s">
        <v>649</v>
      </c>
      <c r="B55" s="54"/>
      <c r="C55" s="54"/>
      <c r="D55" s="54"/>
      <c r="E55" s="54"/>
      <c r="F55" s="54"/>
      <c r="G55" s="54"/>
      <c r="H55" s="54"/>
      <c r="I55" s="54"/>
      <c r="J55" s="54"/>
      <c r="K55" s="54"/>
      <c r="L55" s="54"/>
    </row>
  </sheetData>
  <sheetProtection/>
  <autoFilter ref="A3:L54"/>
  <mergeCells count="13">
    <mergeCell ref="A1:L1"/>
    <mergeCell ref="A2:B2"/>
    <mergeCell ref="A55:L55"/>
    <mergeCell ref="C2:C3"/>
    <mergeCell ref="D2:D3"/>
    <mergeCell ref="E2:E3"/>
    <mergeCell ref="F2:F3"/>
    <mergeCell ref="G2:G3"/>
    <mergeCell ref="H2:H3"/>
    <mergeCell ref="I2:I3"/>
    <mergeCell ref="J2:J3"/>
    <mergeCell ref="K2:K3"/>
    <mergeCell ref="L2:L3"/>
  </mergeCells>
  <printOptions/>
  <pageMargins left="0.7480314960629919" right="0.7480314960629919" top="0.708661417322835" bottom="0.708661417322835" header="0.511811023622047" footer="0.511811023622047"/>
  <pageSetup firstPageNumber="46" useFirstPageNumber="1" fitToHeight="0" fitToWidth="1" horizontalDpi="600" verticalDpi="600" orientation="landscape" paperSize="9" scale="60"/>
  <headerFooter>
    <oddFooter>&amp;C第 &amp;P 页</oddFooter>
  </headerFooter>
  <ignoredErrors>
    <ignoredError sqref="G37 G24" formulaRange="1"/>
  </ignoredErrors>
</worksheet>
</file>

<file path=docProps/app.xml><?xml version="1.0" encoding="utf-8"?>
<Properties xmlns="http://schemas.openxmlformats.org/officeDocument/2006/extended-properties" xmlns:vt="http://schemas.openxmlformats.org/officeDocument/2006/docPropsVTypes">
  <Application>Tencent Document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Teamo。</cp:lastModifiedBy>
  <cp:lastPrinted>2022-01-31T14:26:54Z</cp:lastPrinted>
  <dcterms:created xsi:type="dcterms:W3CDTF">2021-11-29T18:23:00Z</dcterms:created>
  <dcterms:modified xsi:type="dcterms:W3CDTF">2022-05-31T08:22:28Z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0B2FBA1EDCED4B2D9589AFE382E48094</vt:lpwstr>
  </property>
</Properties>
</file>