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<sst xmlns="http://schemas.openxmlformats.org/spreadsheetml/2006/main" count="203" uniqueCount="119">
  <si>
    <t>乐山市2022年食品和农资价格监测周报表</t>
  </si>
  <si>
    <t>乐山市发展和改革委员会</t>
  </si>
  <si>
    <t>2022年9月21日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</si>
  <si>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</si>
  <si>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</si>
  <si>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</si>
  <si>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0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</si>
  <si>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</si>
  <si>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</si>
  <si>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</si>
  <si>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</si>
  <si>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</si>
  <si>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</si>
  <si>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</si>
  <si>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</si>
  <si>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</si>
  <si>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</si>
  <si>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</si>
  <si>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</si>
  <si>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</si>
  <si>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</si>
  <si>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</si>
  <si>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</si>
  <si>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</si>
  <si>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</si>
  <si>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</si>
  <si>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</si>
  <si>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</si>
  <si>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</si>
  <si>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</si>
  <si>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</si>
  <si>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</si>
  <si>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</si>
  <si>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</si>
  <si>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</si>
  <si>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</si>
  <si>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</si>
  <si>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</si>
  <si>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</si>
  <si>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</si>
  <si>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上期平均(9.14）</t>
  </si>
  <si>
    <t>环  比</t>
  </si>
  <si>
    <t>同  比</t>
  </si>
  <si>
    <t xml:space="preserve">乐山市发展和改革委员会          </t>
  </si>
  <si>
    <t>2022年9月21日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</si>
  <si>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</si>
  <si>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</si>
  <si>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</si>
  <si>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</si>
  <si>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</si>
  <si>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</si>
  <si>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</si>
  <si>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</si>
  <si>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0"/>
      </rPr>
      <t>（含氮46%）</t>
    </r>
  </si>
  <si>
    <r>
      <t>碳酸氢铵</t>
    </r>
    <r>
      <rPr>
        <sz val="9"/>
        <rFont val="仿宋_GB2312"/>
        <family val="0"/>
      </rPr>
      <t>（含氮17%以上 国产）</t>
    </r>
  </si>
  <si>
    <r>
      <t>普通过磷酸钙</t>
    </r>
    <r>
      <rPr>
        <sz val="9"/>
        <rFont val="仿宋_GB2312"/>
        <family val="0"/>
      </rPr>
      <t>（含磷12% 国产）</t>
    </r>
  </si>
  <si>
    <r>
      <t>氯化钾　</t>
    </r>
    <r>
      <rPr>
        <sz val="9"/>
        <rFont val="仿宋_GB2312"/>
        <family val="0"/>
      </rPr>
      <t>（含氧化钾60% 进口）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</si>
  <si>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氯基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</si>
  <si>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硫基</t>
    </r>
  </si>
  <si>
    <t>新鲜一级 白萝卜</t>
  </si>
  <si>
    <t>新鲜一级 柿子椒</t>
  </si>
  <si>
    <t>元/千克</t>
  </si>
  <si>
    <t>上期平均(9.14)</t>
  </si>
  <si>
    <t>乐山市2022年部分建材价格监测周报表</t>
  </si>
  <si>
    <r>
      <t>螺纹钢　</t>
    </r>
    <r>
      <rPr>
        <sz val="9"/>
        <rFont val="仿宋_GB2312"/>
        <family val="0"/>
      </rPr>
      <t>（φ12mm）</t>
    </r>
  </si>
  <si>
    <r>
      <t>线材　　</t>
    </r>
    <r>
      <rPr>
        <sz val="9"/>
        <rFont val="仿宋_GB2312"/>
        <family val="0"/>
      </rPr>
      <t>（高线6.5）</t>
    </r>
  </si>
  <si>
    <t>水泥42.5</t>
  </si>
  <si>
    <t>水泥32.5</t>
  </si>
  <si>
    <r>
      <t>砖</t>
    </r>
    <r>
      <rPr>
        <sz val="9"/>
        <rFont val="仿宋_GB2312"/>
        <family val="0"/>
      </rPr>
      <t>（建筑用红砖</t>
    </r>
    <r>
      <rPr>
        <b/>
        <sz val="9"/>
        <rFont val="仿宋_GB2312"/>
        <family val="0"/>
      </rPr>
      <t>）</t>
    </r>
  </si>
  <si>
    <t>瓦</t>
  </si>
  <si>
    <r>
      <t xml:space="preserve">沙         </t>
    </r>
    <r>
      <rPr>
        <sz val="9"/>
        <rFont val="仿宋_GB2312"/>
        <family val="0"/>
      </rPr>
      <t>（建筑用河沙）</t>
    </r>
  </si>
  <si>
    <t>元/吨</t>
  </si>
  <si>
    <t>元/匹</t>
  </si>
  <si>
    <t>德 胜</t>
  </si>
  <si>
    <t>长峰</t>
  </si>
  <si>
    <t>嘉华水泥</t>
  </si>
  <si>
    <t>威远钢铁厂</t>
  </si>
  <si>
    <t>威远钢铁</t>
  </si>
  <si>
    <t>五通永祥水泥厂</t>
  </si>
  <si>
    <t>德胜</t>
  </si>
  <si>
    <t>山西力恒</t>
  </si>
  <si>
    <t>四川德胜</t>
  </si>
  <si>
    <t>峨边西南水泥</t>
  </si>
  <si>
    <t>山西海鑫</t>
  </si>
  <si>
    <t>佛光水泥</t>
  </si>
  <si>
    <t>成都钢铁</t>
  </si>
  <si>
    <t>宝马水泥</t>
  </si>
  <si>
    <t>攀钢</t>
  </si>
  <si>
    <t>峨眉峨胜</t>
  </si>
  <si>
    <t>成实牌</t>
  </si>
  <si>
    <t>西南水泥</t>
  </si>
  <si>
    <t>诚实512厂</t>
  </si>
  <si>
    <t>犍为宝马</t>
  </si>
  <si>
    <t>上期均价（9.14）</t>
  </si>
  <si>
    <t>乐山市新型冠状病毒感染肺炎疫情防控期间重要商品价格周报表</t>
  </si>
  <si>
    <t>乐山市发展和改革委员会                                                 2022年9月21日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</si>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</sst>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0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color indexed="8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2"/>
      <color indexed="10"/>
      <name val="宋体"/>
      <family val="0"/>
    </font>
    <font>
      <b/>
      <sz val="14"/>
      <name val="仿宋_GB2312"/>
      <family val="0"/>
    </font>
    <font>
      <b/>
      <sz val="14"/>
      <name val="宋体"/>
      <family val="0"/>
    </font>
    <font>
      <sz val="10"/>
      <color indexed="8"/>
      <name val="仿宋_GB2312"/>
      <family val="0"/>
    </font>
    <font>
      <b/>
      <sz val="10.5"/>
      <color indexed="8"/>
      <name val="仿宋_GB2312"/>
      <family val="0"/>
    </font>
    <font>
      <sz val="9"/>
      <color indexed="8"/>
      <name val="仿宋_GB2312"/>
      <family val="0"/>
    </font>
    <font>
      <sz val="10.5"/>
      <color indexed="8"/>
      <name val="楷体_GB2312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4"/>
      <color indexed="8"/>
      <name val="仿宋_GB2312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b/>
      <sz val="20"/>
      <color indexed="8"/>
      <name val="仿宋_GB2312"/>
      <family val="0"/>
    </font>
    <font>
      <b/>
      <sz val="10"/>
      <color indexed="8"/>
      <name val="仿宋_GB2312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0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0"/>
    </font>
    <font>
      <b/>
      <sz val="10.5"/>
      <color rgb="FF000000"/>
      <name val="仿宋_GB2312"/>
      <family val="0"/>
    </font>
    <font>
      <sz val="9"/>
      <color rgb="FF000000"/>
      <name val="仿宋_GB2312"/>
      <family val="0"/>
    </font>
    <font>
      <sz val="10.5"/>
      <color rgb="FF000000"/>
      <name val="楷体_GB2312"/>
      <family val="0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7" fillId="7" borderId="0" applyNumberFormat="0" applyBorder="0" applyAlignment="0" applyProtection="0"/>
    <xf numFmtId="0" fontId="10" fillId="8" borderId="0" applyNumberFormat="0" applyBorder="0" applyAlignment="0" applyProtection="0"/>
    <xf numFmtId="0" fontId="40" fillId="0" borderId="1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42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7" fillId="7" borderId="0" applyNumberFormat="0" applyBorder="0" applyAlignment="0" applyProtection="0"/>
    <xf numFmtId="0" fontId="49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50" fillId="12" borderId="5" applyNumberFormat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10" fillId="13" borderId="0" applyNumberFormat="0" applyBorder="0" applyAlignment="0" applyProtection="0"/>
    <xf numFmtId="0" fontId="37" fillId="14" borderId="0" applyNumberFormat="0" applyBorder="0" applyAlignment="0" applyProtection="0"/>
    <xf numFmtId="0" fontId="45" fillId="3" borderId="5" applyNumberFormat="0" applyAlignment="0" applyProtection="0"/>
    <xf numFmtId="0" fontId="46" fillId="12" borderId="6" applyNumberFormat="0" applyAlignment="0" applyProtection="0"/>
    <xf numFmtId="0" fontId="54" fillId="15" borderId="7" applyNumberFormat="0" applyAlignment="0" applyProtection="0"/>
    <xf numFmtId="0" fontId="53" fillId="0" borderId="8" applyNumberFormat="0" applyFill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0" fillId="17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20" borderId="0" applyNumberFormat="0" applyBorder="0" applyAlignment="0" applyProtection="0"/>
    <xf numFmtId="0" fontId="38" fillId="10" borderId="0" applyNumberFormat="0" applyBorder="0" applyAlignment="0" applyProtection="0"/>
    <xf numFmtId="0" fontId="37" fillId="21" borderId="0" applyNumberFormat="0" applyBorder="0" applyAlignment="0" applyProtection="0"/>
    <xf numFmtId="0" fontId="10" fillId="5" borderId="0" applyNumberFormat="0" applyBorder="0" applyAlignment="0" applyProtection="0"/>
    <xf numFmtId="0" fontId="37" fillId="22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</cellStyleXfs>
  <cellXfs count="131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1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1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justify" vertical="center" wrapText="1"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0" fontId="67" fillId="0" borderId="0" xfId="0" applyFont="1" applyBorder="1" applyAlignment="1">
      <alignment horizontal="left" vertical="center" wrapText="1"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7" fillId="0" borderId="15" xfId="0" applyNumberFormat="1" applyFont="1" applyBorder="1" applyAlignment="1" applyProtection="1">
      <alignment horizontal="left" vertical="center" wrapText="1"/>
      <protection/>
    </xf>
    <xf numFmtId="176" fontId="17" fillId="0" borderId="15" xfId="0" applyNumberFormat="1" applyFont="1" applyBorder="1" applyAlignment="1" applyProtection="1">
      <alignment horizontal="left" vertical="center"/>
      <protection/>
    </xf>
    <xf numFmtId="176" fontId="26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6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27" fillId="0" borderId="11" xfId="0" applyNumberFormat="1" applyFont="1" applyBorder="1" applyAlignment="1" applyProtection="1">
      <alignment horizontal="center" vertical="center"/>
      <protection/>
    </xf>
    <xf numFmtId="176" fontId="27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/>
    </xf>
    <xf numFmtId="176" fontId="17" fillId="0" borderId="15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76" fontId="2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>
      <alignment horizontal="center" vertical="center" wrapText="1"/>
    </xf>
    <xf numFmtId="177" fontId="23" fillId="0" borderId="0" xfId="0" applyNumberFormat="1" applyFont="1" applyBorder="1" applyAlignment="1" applyProtection="1">
      <alignment vertical="center"/>
      <protection/>
    </xf>
    <xf numFmtId="0" fontId="68" fillId="0" borderId="0" xfId="0" applyFont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31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2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0" fontId="27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32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1" xfId="0" applyNumberFormat="1" applyFont="1" applyBorder="1" applyAlignment="1" applyProtection="1">
      <alignment horizontal="left" vertical="center" wrapText="1"/>
      <protection/>
    </xf>
    <xf numFmtId="0" fontId="58" fillId="0" borderId="19" xfId="0" applyFont="1" applyBorder="1" applyAlignment="1">
      <alignment horizontal="justify" vertical="center" wrapText="1"/>
    </xf>
    <xf numFmtId="0" fontId="64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61" fillId="0" borderId="19" xfId="0" applyFont="1" applyBorder="1" applyAlignment="1">
      <alignment horizontal="justify" vertical="center" wrapText="1"/>
    </xf>
    <xf numFmtId="0" fontId="62" fillId="0" borderId="19" xfId="0" applyFont="1" applyBorder="1" applyAlignment="1">
      <alignment horizontal="center" vertical="center" wrapText="1"/>
    </xf>
    <xf numFmtId="176" fontId="33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30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176" fontId="16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6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00390625" style="85" customWidth="1"/>
    <col min="2" max="2" width="7.75390625" style="85" customWidth="1"/>
    <col min="3" max="3" width="7.875" style="85" customWidth="1"/>
    <col min="4" max="4" width="8.125" style="85" customWidth="1"/>
    <col min="5" max="5" width="9.00390625" style="85" customWidth="1"/>
    <col min="6" max="6" width="8.375" style="83" customWidth="1"/>
    <col min="7" max="7" width="9.625" style="83" customWidth="1"/>
    <col min="8" max="8" width="9.875" style="83" customWidth="1"/>
    <col min="9" max="9" width="9.375" style="83" customWidth="1"/>
    <col min="10" max="10" width="9.25390625" style="85" customWidth="1"/>
    <col min="11" max="11" width="8.50390625" style="83" customWidth="1"/>
    <col min="12" max="12" width="8.375" style="85" customWidth="1"/>
    <col min="13" max="13" width="9.00390625" style="85" customWidth="1"/>
    <col min="14" max="14" width="8.25390625" style="85" customWidth="1"/>
    <col min="15" max="15" width="6.00390625" style="85" hidden="1" customWidth="1"/>
    <col min="16" max="16" width="6.125" style="85" hidden="1" customWidth="1"/>
    <col min="17" max="17" width="0.12890625" style="85" hidden="1" customWidth="1"/>
    <col min="18" max="18" width="10.25390625" style="85" hidden="1" customWidth="1"/>
    <col min="19" max="20" width="6.375" style="85" hidden="1" customWidth="1"/>
    <col min="21" max="21" width="6.25390625" style="85" hidden="1" customWidth="1"/>
    <col min="22" max="22" width="6.00390625" style="85" hidden="1" customWidth="1"/>
    <col min="23" max="23" width="6.125" style="85" hidden="1" customWidth="1"/>
    <col min="24" max="25" width="6.875" style="85" hidden="1" customWidth="1"/>
    <col min="26" max="26" width="6.75390625" style="85" hidden="1" customWidth="1"/>
    <col min="27" max="27" width="9.125" style="85" hidden="1" customWidth="1"/>
    <col min="28" max="28" width="8.00390625" style="85" hidden="1" customWidth="1"/>
    <col min="29" max="31" width="9.00390625" style="85" customWidth="1"/>
    <col min="32" max="32" width="12.625" style="85" bestFit="1" customWidth="1"/>
    <col min="33" max="16384" width="9.00390625" style="85" customWidth="1"/>
  </cols>
  <sheetData>
    <row r="1" spans="1:28" ht="40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26.25" customHeight="1">
      <c r="A2" s="87" t="s">
        <v>1</v>
      </c>
      <c r="B2" s="87"/>
      <c r="C2" s="87"/>
      <c r="D2" s="87"/>
      <c r="E2" s="87"/>
      <c r="F2" s="93" t="s">
        <v>2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8" ht="21" customHeight="1">
      <c r="A3" s="88"/>
      <c r="B3" s="89" t="s">
        <v>3</v>
      </c>
      <c r="C3" s="89" t="s">
        <v>4</v>
      </c>
      <c r="D3" s="89" t="s">
        <v>5</v>
      </c>
      <c r="E3" s="94" t="s">
        <v>6</v>
      </c>
      <c r="F3" s="89" t="s">
        <v>7</v>
      </c>
      <c r="G3" s="89" t="s">
        <v>8</v>
      </c>
      <c r="H3" s="89" t="s">
        <v>9</v>
      </c>
      <c r="I3" s="89" t="s">
        <v>10</v>
      </c>
      <c r="J3" s="89" t="s">
        <v>11</v>
      </c>
      <c r="K3" s="89" t="s">
        <v>12</v>
      </c>
      <c r="L3" s="89" t="s">
        <v>13</v>
      </c>
      <c r="M3" s="89" t="s">
        <v>14</v>
      </c>
      <c r="N3" s="94" t="s">
        <v>15</v>
      </c>
      <c r="O3" s="89" t="s">
        <v>14</v>
      </c>
      <c r="P3" s="89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40" ht="36" customHeight="1">
      <c r="A4" s="88"/>
      <c r="B4" s="90" t="s">
        <v>16</v>
      </c>
      <c r="C4" s="90" t="s">
        <v>17</v>
      </c>
      <c r="D4" s="90" t="s">
        <v>18</v>
      </c>
      <c r="E4" s="90" t="s">
        <v>19</v>
      </c>
      <c r="F4" s="90" t="s">
        <v>20</v>
      </c>
      <c r="G4" s="95" t="s">
        <v>21</v>
      </c>
      <c r="H4" s="95" t="s">
        <v>22</v>
      </c>
      <c r="I4" s="95" t="s">
        <v>23</v>
      </c>
      <c r="J4" s="95" t="s">
        <v>24</v>
      </c>
      <c r="K4" s="95" t="s">
        <v>25</v>
      </c>
      <c r="L4" s="95" t="s">
        <v>26</v>
      </c>
      <c r="M4" s="90" t="s">
        <v>27</v>
      </c>
      <c r="N4" s="96" t="s">
        <v>27</v>
      </c>
      <c r="O4" s="95"/>
      <c r="P4" s="95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</row>
    <row r="5" spans="1:40" s="82" customFormat="1" ht="24" customHeight="1">
      <c r="A5" s="68" t="s">
        <v>28</v>
      </c>
      <c r="B5" s="44">
        <v>2.7</v>
      </c>
      <c r="C5" s="44">
        <v>2.7</v>
      </c>
      <c r="D5" s="44">
        <v>10</v>
      </c>
      <c r="E5" s="44">
        <v>85</v>
      </c>
      <c r="F5" s="44">
        <v>19</v>
      </c>
      <c r="G5" s="44">
        <v>17.5</v>
      </c>
      <c r="H5" s="44">
        <v>1200</v>
      </c>
      <c r="I5" s="44">
        <v>1.7</v>
      </c>
      <c r="J5" s="44">
        <v>2.25</v>
      </c>
      <c r="K5" s="44">
        <v>7</v>
      </c>
      <c r="L5" s="44">
        <v>5</v>
      </c>
      <c r="M5" s="44">
        <v>3</v>
      </c>
      <c r="N5" s="44">
        <v>4</v>
      </c>
      <c r="O5" s="97">
        <v>3</v>
      </c>
      <c r="P5" s="97">
        <v>3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108"/>
      <c r="AC5" s="111"/>
      <c r="AD5" s="26"/>
      <c r="AE5" s="112"/>
      <c r="AF5" s="113"/>
      <c r="AG5" s="19"/>
      <c r="AH5" s="113"/>
      <c r="AI5" s="113"/>
      <c r="AJ5" s="24"/>
      <c r="AK5" s="124"/>
      <c r="AL5" s="112"/>
      <c r="AM5" s="27"/>
      <c r="AN5" s="125"/>
    </row>
    <row r="6" spans="1:40" s="82" customFormat="1" ht="24" customHeight="1">
      <c r="A6" s="68" t="s">
        <v>29</v>
      </c>
      <c r="B6" s="44">
        <v>2.7</v>
      </c>
      <c r="C6" s="44">
        <v>2.6</v>
      </c>
      <c r="D6" s="44">
        <v>10</v>
      </c>
      <c r="E6" s="44">
        <v>69.9</v>
      </c>
      <c r="F6" s="44">
        <v>18</v>
      </c>
      <c r="G6" s="44">
        <v>15.5</v>
      </c>
      <c r="H6" s="44">
        <v>1100</v>
      </c>
      <c r="I6" s="44">
        <v>1.66</v>
      </c>
      <c r="J6" s="44">
        <v>2.05</v>
      </c>
      <c r="K6" s="44">
        <v>6.5</v>
      </c>
      <c r="L6" s="44">
        <v>5</v>
      </c>
      <c r="M6" s="44">
        <v>2.5</v>
      </c>
      <c r="N6" s="44">
        <v>4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108"/>
      <c r="AC6" s="111"/>
      <c r="AD6" s="30"/>
      <c r="AE6" s="114"/>
      <c r="AF6" s="23"/>
      <c r="AG6" s="21"/>
      <c r="AH6" s="23"/>
      <c r="AI6" s="23"/>
      <c r="AJ6" s="28"/>
      <c r="AK6" s="126"/>
      <c r="AL6" s="114"/>
      <c r="AM6" s="31"/>
      <c r="AN6" s="127"/>
    </row>
    <row r="7" spans="1:40" s="82" customFormat="1" ht="24" customHeight="1">
      <c r="A7" s="68" t="s">
        <v>30</v>
      </c>
      <c r="B7" s="44">
        <v>2.8</v>
      </c>
      <c r="C7" s="44">
        <v>2.7</v>
      </c>
      <c r="D7" s="44">
        <v>11</v>
      </c>
      <c r="E7" s="44">
        <v>72.9</v>
      </c>
      <c r="F7" s="44">
        <v>19</v>
      </c>
      <c r="G7" s="44">
        <v>13</v>
      </c>
      <c r="H7" s="44">
        <v>1220</v>
      </c>
      <c r="I7" s="44">
        <v>1.56</v>
      </c>
      <c r="J7" s="44">
        <v>2.53</v>
      </c>
      <c r="K7" s="44">
        <v>6.8</v>
      </c>
      <c r="L7" s="44">
        <v>6</v>
      </c>
      <c r="M7" s="44">
        <v>3</v>
      </c>
      <c r="N7" s="44">
        <v>4</v>
      </c>
      <c r="O7" s="98">
        <v>3.5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108"/>
      <c r="AC7" s="111"/>
      <c r="AD7" s="114"/>
      <c r="AE7" s="115"/>
      <c r="AF7" s="23"/>
      <c r="AG7" s="21"/>
      <c r="AH7" s="23"/>
      <c r="AI7" s="23"/>
      <c r="AJ7" s="28"/>
      <c r="AK7" s="126"/>
      <c r="AL7" s="114"/>
      <c r="AM7" s="31"/>
      <c r="AN7" s="127"/>
    </row>
    <row r="8" spans="1:40" s="83" customFormat="1" ht="24" customHeight="1">
      <c r="A8" s="68" t="s">
        <v>31</v>
      </c>
      <c r="B8" s="44">
        <v>2.8</v>
      </c>
      <c r="C8" s="44">
        <v>2.8</v>
      </c>
      <c r="D8" s="44">
        <v>11</v>
      </c>
      <c r="E8" s="44">
        <v>69.9</v>
      </c>
      <c r="F8" s="44">
        <v>18</v>
      </c>
      <c r="G8" s="44">
        <v>17</v>
      </c>
      <c r="H8" s="44">
        <v>1100</v>
      </c>
      <c r="I8" s="44">
        <v>1.7</v>
      </c>
      <c r="J8" s="44">
        <v>2.3</v>
      </c>
      <c r="K8" s="44">
        <v>7</v>
      </c>
      <c r="L8" s="44">
        <v>5.5</v>
      </c>
      <c r="M8" s="44">
        <v>3</v>
      </c>
      <c r="N8" s="44">
        <v>5</v>
      </c>
      <c r="O8" s="99">
        <v>3</v>
      </c>
      <c r="P8" s="44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16"/>
      <c r="AD8" s="30"/>
      <c r="AE8" s="30"/>
      <c r="AF8" s="20"/>
      <c r="AG8" s="21"/>
      <c r="AH8" s="49"/>
      <c r="AI8" s="20"/>
      <c r="AJ8" s="28"/>
      <c r="AK8" s="29"/>
      <c r="AL8" s="30"/>
      <c r="AM8" s="31"/>
      <c r="AN8" s="35"/>
    </row>
    <row r="9" spans="1:40" s="83" customFormat="1" ht="24" customHeight="1">
      <c r="A9" s="68" t="s">
        <v>32</v>
      </c>
      <c r="B9" s="44">
        <v>3</v>
      </c>
      <c r="C9" s="44">
        <v>3</v>
      </c>
      <c r="D9" s="44">
        <v>12</v>
      </c>
      <c r="E9" s="44">
        <v>69.8</v>
      </c>
      <c r="F9" s="44">
        <v>18</v>
      </c>
      <c r="G9" s="44">
        <v>14</v>
      </c>
      <c r="H9" s="44">
        <v>1250</v>
      </c>
      <c r="I9" s="44">
        <v>1.71</v>
      </c>
      <c r="J9" s="44">
        <v>2.35</v>
      </c>
      <c r="K9" s="44">
        <v>7.5</v>
      </c>
      <c r="L9" s="44">
        <v>5</v>
      </c>
      <c r="M9" s="44">
        <v>2.5</v>
      </c>
      <c r="N9" s="44">
        <v>4</v>
      </c>
      <c r="O9" s="100">
        <v>3</v>
      </c>
      <c r="P9" s="44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16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83" customFormat="1" ht="24" customHeight="1">
      <c r="A10" s="68" t="s">
        <v>33</v>
      </c>
      <c r="B10" s="44">
        <v>2.8</v>
      </c>
      <c r="C10" s="44">
        <v>2.8</v>
      </c>
      <c r="D10" s="44">
        <v>11</v>
      </c>
      <c r="E10" s="44">
        <v>79.9</v>
      </c>
      <c r="F10" s="44">
        <v>18</v>
      </c>
      <c r="G10" s="44">
        <v>15</v>
      </c>
      <c r="H10" s="44">
        <v>1100</v>
      </c>
      <c r="I10" s="44">
        <v>1.6</v>
      </c>
      <c r="J10" s="44">
        <v>2</v>
      </c>
      <c r="K10" s="44">
        <v>6.5</v>
      </c>
      <c r="L10" s="44">
        <v>6</v>
      </c>
      <c r="M10" s="44">
        <v>3</v>
      </c>
      <c r="N10" s="44">
        <v>4.5</v>
      </c>
      <c r="O10" s="101"/>
      <c r="P10" s="101">
        <v>4</v>
      </c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16"/>
      <c r="AD10" s="30"/>
      <c r="AE10" s="51"/>
      <c r="AF10" s="20"/>
      <c r="AG10" s="21"/>
      <c r="AH10" s="49"/>
      <c r="AI10" s="20"/>
      <c r="AJ10" s="28"/>
      <c r="AK10" s="29"/>
      <c r="AL10" s="30"/>
      <c r="AM10" s="31"/>
      <c r="AN10" s="35"/>
    </row>
    <row r="11" spans="1:40" s="83" customFormat="1" ht="24" customHeight="1">
      <c r="A11" s="68" t="s">
        <v>34</v>
      </c>
      <c r="B11" s="44">
        <v>2.68</v>
      </c>
      <c r="C11" s="44">
        <v>2.65</v>
      </c>
      <c r="D11" s="44">
        <v>10</v>
      </c>
      <c r="E11" s="44">
        <v>79.9</v>
      </c>
      <c r="F11" s="44">
        <v>19</v>
      </c>
      <c r="G11" s="44">
        <v>15</v>
      </c>
      <c r="H11" s="44">
        <v>1200</v>
      </c>
      <c r="I11" s="44">
        <v>1.65</v>
      </c>
      <c r="J11" s="44">
        <v>2.03</v>
      </c>
      <c r="K11" s="44">
        <v>7</v>
      </c>
      <c r="L11" s="44">
        <v>5</v>
      </c>
      <c r="M11" s="44">
        <v>3.5</v>
      </c>
      <c r="N11" s="44">
        <v>4</v>
      </c>
      <c r="O11" s="102">
        <v>3.5</v>
      </c>
      <c r="P11" s="44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16"/>
      <c r="AD11" s="30"/>
      <c r="AE11" s="51"/>
      <c r="AF11" s="20"/>
      <c r="AG11" s="21"/>
      <c r="AH11" s="49"/>
      <c r="AI11" s="20"/>
      <c r="AJ11" s="28"/>
      <c r="AK11" s="29"/>
      <c r="AL11" s="30"/>
      <c r="AM11" s="31"/>
      <c r="AN11" s="35"/>
    </row>
    <row r="12" spans="1:40" s="83" customFormat="1" ht="24" customHeight="1">
      <c r="A12" s="68" t="s">
        <v>35</v>
      </c>
      <c r="B12" s="44">
        <v>2.6</v>
      </c>
      <c r="C12" s="44">
        <v>2.7</v>
      </c>
      <c r="D12" s="44">
        <v>10</v>
      </c>
      <c r="E12" s="44">
        <v>69.9</v>
      </c>
      <c r="F12" s="44">
        <v>18</v>
      </c>
      <c r="G12" s="44">
        <v>17</v>
      </c>
      <c r="H12" s="44">
        <v>1100</v>
      </c>
      <c r="I12" s="44">
        <v>1.6</v>
      </c>
      <c r="J12" s="44">
        <v>2.1</v>
      </c>
      <c r="K12" s="44">
        <v>6.5</v>
      </c>
      <c r="L12" s="44">
        <v>5</v>
      </c>
      <c r="M12" s="44">
        <v>3</v>
      </c>
      <c r="N12" s="44">
        <v>5</v>
      </c>
      <c r="O12" s="103">
        <v>3</v>
      </c>
      <c r="P12" s="44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16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83" customFormat="1" ht="24" customHeight="1">
      <c r="A13" s="68" t="s">
        <v>36</v>
      </c>
      <c r="B13" s="44">
        <v>2.7</v>
      </c>
      <c r="C13" s="44">
        <v>2.7</v>
      </c>
      <c r="D13" s="44">
        <v>10</v>
      </c>
      <c r="E13" s="44">
        <v>74.9</v>
      </c>
      <c r="F13" s="44">
        <v>18</v>
      </c>
      <c r="G13" s="44">
        <v>16</v>
      </c>
      <c r="H13" s="44">
        <v>1200</v>
      </c>
      <c r="I13" s="44">
        <v>1.7</v>
      </c>
      <c r="J13" s="44">
        <v>2.25</v>
      </c>
      <c r="K13" s="44">
        <v>6.5</v>
      </c>
      <c r="L13" s="44">
        <v>4.99</v>
      </c>
      <c r="M13" s="44">
        <v>2.5</v>
      </c>
      <c r="N13" s="44">
        <v>3.5</v>
      </c>
      <c r="O13" s="104">
        <v>1</v>
      </c>
      <c r="P13" s="44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16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83" customFormat="1" ht="24" customHeight="1">
      <c r="A14" s="68" t="s">
        <v>37</v>
      </c>
      <c r="B14" s="44">
        <v>2.8</v>
      </c>
      <c r="C14" s="44">
        <v>3</v>
      </c>
      <c r="D14" s="44">
        <v>10</v>
      </c>
      <c r="E14" s="44">
        <v>79.9</v>
      </c>
      <c r="F14" s="44">
        <v>19</v>
      </c>
      <c r="G14" s="44">
        <v>14</v>
      </c>
      <c r="H14" s="44">
        <v>1200</v>
      </c>
      <c r="I14" s="44">
        <v>1.67</v>
      </c>
      <c r="J14" s="44">
        <v>2.31</v>
      </c>
      <c r="K14" s="44">
        <v>7.48</v>
      </c>
      <c r="L14" s="44">
        <v>8</v>
      </c>
      <c r="M14" s="44">
        <v>3</v>
      </c>
      <c r="N14" s="44">
        <v>6</v>
      </c>
      <c r="O14" s="44"/>
      <c r="P14" s="44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16"/>
      <c r="AD14" s="30"/>
      <c r="AE14" s="51"/>
      <c r="AF14" s="20"/>
      <c r="AG14" s="21"/>
      <c r="AH14" s="49"/>
      <c r="AI14" s="20"/>
      <c r="AJ14" s="28"/>
      <c r="AK14" s="29"/>
      <c r="AL14" s="30"/>
      <c r="AM14" s="31"/>
      <c r="AN14" s="35"/>
    </row>
    <row r="15" spans="1:40" s="83" customFormat="1" ht="24" customHeight="1">
      <c r="A15" s="68" t="s">
        <v>38</v>
      </c>
      <c r="B15" s="44">
        <v>2.7</v>
      </c>
      <c r="C15" s="44">
        <v>2.8</v>
      </c>
      <c r="D15" s="44">
        <v>11</v>
      </c>
      <c r="E15" s="44">
        <v>72.6</v>
      </c>
      <c r="F15" s="44">
        <v>17.5</v>
      </c>
      <c r="G15" s="44">
        <v>12</v>
      </c>
      <c r="H15" s="44">
        <v>1200</v>
      </c>
      <c r="I15" s="44">
        <v>1.65</v>
      </c>
      <c r="J15" s="44">
        <v>2.15</v>
      </c>
      <c r="K15" s="44">
        <v>6.2</v>
      </c>
      <c r="L15" s="44">
        <v>4.8</v>
      </c>
      <c r="M15" s="44">
        <v>2</v>
      </c>
      <c r="N15" s="44">
        <v>2.5</v>
      </c>
      <c r="O15" s="102">
        <v>1.5</v>
      </c>
      <c r="P15" s="44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16"/>
      <c r="AD15" s="30"/>
      <c r="AE15" s="51"/>
      <c r="AF15" s="20"/>
      <c r="AG15" s="21"/>
      <c r="AH15" s="49"/>
      <c r="AI15" s="120"/>
      <c r="AJ15" s="28"/>
      <c r="AK15" s="29"/>
      <c r="AL15" s="30"/>
      <c r="AM15" s="31"/>
      <c r="AN15" s="35"/>
    </row>
    <row r="16" spans="1:40" ht="26.25" customHeight="1">
      <c r="A16" s="68" t="s">
        <v>39</v>
      </c>
      <c r="B16" s="44">
        <v>2.75</v>
      </c>
      <c r="C16" s="44">
        <v>2.77</v>
      </c>
      <c r="D16" s="44">
        <f aca="true" t="shared" si="0" ref="C16:N16">AVERAGE(D5:D15)</f>
        <v>10.545454545454545</v>
      </c>
      <c r="E16" s="44">
        <f t="shared" si="0"/>
        <v>74.96363636363637</v>
      </c>
      <c r="F16" s="44">
        <f t="shared" si="0"/>
        <v>18.318181818181817</v>
      </c>
      <c r="G16" s="44">
        <f t="shared" si="0"/>
        <v>15.090909090909092</v>
      </c>
      <c r="H16" s="44">
        <f t="shared" si="0"/>
        <v>1170</v>
      </c>
      <c r="I16" s="44">
        <f t="shared" si="0"/>
        <v>1.654545454545454</v>
      </c>
      <c r="J16" s="44">
        <f t="shared" si="0"/>
        <v>2.2109090909090905</v>
      </c>
      <c r="K16" s="44">
        <f t="shared" si="0"/>
        <v>6.816363636363636</v>
      </c>
      <c r="L16" s="44">
        <f t="shared" si="0"/>
        <v>5.4809090909090905</v>
      </c>
      <c r="M16" s="44">
        <f t="shared" si="0"/>
        <v>2.8181818181818183</v>
      </c>
      <c r="N16" s="44">
        <f t="shared" si="0"/>
        <v>4.2272727272727275</v>
      </c>
      <c r="O16" s="44">
        <f aca="true" t="shared" si="1" ref="O16:AB16">AVERAGE(O5:O15)</f>
        <v>2.6875</v>
      </c>
      <c r="P16" s="44">
        <f t="shared" si="1"/>
        <v>3.5</v>
      </c>
      <c r="Q16" s="44" t="e">
        <f t="shared" si="1"/>
        <v>#DIV/0!</v>
      </c>
      <c r="R16" s="44" t="e">
        <f t="shared" si="1"/>
        <v>#DIV/0!</v>
      </c>
      <c r="S16" s="44" t="e">
        <f t="shared" si="1"/>
        <v>#DIV/0!</v>
      </c>
      <c r="T16" s="44" t="e">
        <f t="shared" si="1"/>
        <v>#DIV/0!</v>
      </c>
      <c r="U16" s="44" t="e">
        <f t="shared" si="1"/>
        <v>#DIV/0!</v>
      </c>
      <c r="V16" s="44" t="e">
        <f t="shared" si="1"/>
        <v>#DIV/0!</v>
      </c>
      <c r="W16" s="44" t="e">
        <f t="shared" si="1"/>
        <v>#DIV/0!</v>
      </c>
      <c r="X16" s="44" t="e">
        <f t="shared" si="1"/>
        <v>#DIV/0!</v>
      </c>
      <c r="Y16" s="44" t="e">
        <f t="shared" si="1"/>
        <v>#DIV/0!</v>
      </c>
      <c r="Z16" s="44" t="e">
        <f t="shared" si="1"/>
        <v>#DIV/0!</v>
      </c>
      <c r="AA16" s="44" t="e">
        <f t="shared" si="1"/>
        <v>#DIV/0!</v>
      </c>
      <c r="AB16" s="108" t="e">
        <f t="shared" si="1"/>
        <v>#DIV/0!</v>
      </c>
      <c r="AC16" s="110"/>
      <c r="AD16" s="30"/>
      <c r="AE16" s="51"/>
      <c r="AF16" s="20"/>
      <c r="AG16" s="21"/>
      <c r="AH16" s="49"/>
      <c r="AI16" s="121"/>
      <c r="AJ16" s="28"/>
      <c r="AK16" s="29"/>
      <c r="AL16" s="30"/>
      <c r="AM16" s="31"/>
      <c r="AN16" s="35"/>
    </row>
    <row r="17" spans="1:40" ht="30" customHeight="1">
      <c r="A17" s="69" t="s">
        <v>40</v>
      </c>
      <c r="B17" s="44">
        <v>2.75</v>
      </c>
      <c r="C17" s="44">
        <v>2.77</v>
      </c>
      <c r="D17" s="44">
        <v>10.454545454545455</v>
      </c>
      <c r="E17" s="44">
        <v>74.51818181818182</v>
      </c>
      <c r="F17" s="44">
        <v>18.045454545454547</v>
      </c>
      <c r="G17" s="44">
        <v>15.363636363636363</v>
      </c>
      <c r="H17" s="44">
        <v>1190.909090909091</v>
      </c>
      <c r="I17" s="44">
        <v>1.646363636363636</v>
      </c>
      <c r="J17" s="44">
        <v>2.1945454545454544</v>
      </c>
      <c r="K17" s="44">
        <v>6.798181818181818</v>
      </c>
      <c r="L17" s="44">
        <v>5.5</v>
      </c>
      <c r="M17" s="44">
        <v>3.090909090909091</v>
      </c>
      <c r="N17" s="44">
        <v>5.045454545454546</v>
      </c>
      <c r="O17" s="44" t="e">
        <v>#DIV/0!</v>
      </c>
      <c r="P17" s="44" t="e">
        <v>#DIV/0!</v>
      </c>
      <c r="Q17" s="44" t="e">
        <v>#DIV/0!</v>
      </c>
      <c r="R17" s="44" t="e">
        <v>#DIV/0!</v>
      </c>
      <c r="S17" s="44" t="e">
        <v>#DIV/0!</v>
      </c>
      <c r="T17" s="44" t="e">
        <v>#DIV/0!</v>
      </c>
      <c r="U17" s="44" t="e">
        <v>#DIV/0!</v>
      </c>
      <c r="V17" s="44" t="e">
        <v>#DIV/0!</v>
      </c>
      <c r="W17" s="44" t="e">
        <v>#DIV/0!</v>
      </c>
      <c r="X17" s="44" t="e">
        <v>#DIV/0!</v>
      </c>
      <c r="Y17" s="44" t="e">
        <v>#DIV/0!</v>
      </c>
      <c r="Z17" s="44" t="e">
        <v>#DIV/0!</v>
      </c>
      <c r="AA17" s="44" t="e">
        <v>#DIV/0!</v>
      </c>
      <c r="AB17" s="108" t="e">
        <v>#DIV/0!</v>
      </c>
      <c r="AC17" s="110"/>
      <c r="AD17" s="30"/>
      <c r="AE17" s="51"/>
      <c r="AF17" s="110"/>
      <c r="AG17" s="23"/>
      <c r="AH17" s="122"/>
      <c r="AI17" s="20"/>
      <c r="AJ17" s="28"/>
      <c r="AK17" s="29"/>
      <c r="AL17" s="128"/>
      <c r="AM17" s="31"/>
      <c r="AN17" s="35"/>
    </row>
    <row r="18" spans="1:40" s="84" customFormat="1" ht="29.25" customHeight="1">
      <c r="A18" s="91" t="s">
        <v>41</v>
      </c>
      <c r="B18" s="92">
        <v>0</v>
      </c>
      <c r="C18" s="92">
        <v>0</v>
      </c>
      <c r="D18" s="92">
        <f>(D16-D17)/D17</f>
        <v>0.00869565217391295</v>
      </c>
      <c r="E18" s="92">
        <f aca="true" t="shared" si="2" ref="E18:N18">(E16-E17)/E17</f>
        <v>0.005977796754910427</v>
      </c>
      <c r="F18" s="92">
        <f t="shared" si="2"/>
        <v>0.015113350125944423</v>
      </c>
      <c r="G18" s="92">
        <f t="shared" si="2"/>
        <v>-0.017751479289940756</v>
      </c>
      <c r="H18" s="92">
        <f t="shared" si="2"/>
        <v>-0.017557251908397013</v>
      </c>
      <c r="I18" s="92">
        <v>0</v>
      </c>
      <c r="J18" s="92">
        <f t="shared" si="2"/>
        <v>0.007456503728251761</v>
      </c>
      <c r="K18" s="92">
        <f t="shared" si="2"/>
        <v>0.002674511901578012</v>
      </c>
      <c r="L18" s="92">
        <f t="shared" si="2"/>
        <v>-0.003471074380165362</v>
      </c>
      <c r="M18" s="92">
        <f t="shared" si="2"/>
        <v>-0.08823529411764698</v>
      </c>
      <c r="N18" s="92">
        <f t="shared" si="2"/>
        <v>-0.16216216216216217</v>
      </c>
      <c r="O18" s="92" t="e">
        <f aca="true" t="shared" si="3" ref="O18:AB18">(O16-O17)/O17</f>
        <v>#DIV/0!</v>
      </c>
      <c r="P18" s="92" t="e">
        <f t="shared" si="3"/>
        <v>#DIV/0!</v>
      </c>
      <c r="Q18" s="92" t="e">
        <f t="shared" si="3"/>
        <v>#DIV/0!</v>
      </c>
      <c r="R18" s="92" t="e">
        <f t="shared" si="3"/>
        <v>#DIV/0!</v>
      </c>
      <c r="S18" s="92" t="e">
        <f t="shared" si="3"/>
        <v>#DIV/0!</v>
      </c>
      <c r="T18" s="92" t="e">
        <f t="shared" si="3"/>
        <v>#DIV/0!</v>
      </c>
      <c r="U18" s="92" t="e">
        <f t="shared" si="3"/>
        <v>#DIV/0!</v>
      </c>
      <c r="V18" s="92" t="e">
        <f t="shared" si="3"/>
        <v>#DIV/0!</v>
      </c>
      <c r="W18" s="92" t="e">
        <f t="shared" si="3"/>
        <v>#DIV/0!</v>
      </c>
      <c r="X18" s="92" t="e">
        <f t="shared" si="3"/>
        <v>#DIV/0!</v>
      </c>
      <c r="Y18" s="92" t="e">
        <f t="shared" si="3"/>
        <v>#DIV/0!</v>
      </c>
      <c r="Z18" s="92" t="e">
        <f t="shared" si="3"/>
        <v>#DIV/0!</v>
      </c>
      <c r="AA18" s="92" t="e">
        <f t="shared" si="3"/>
        <v>#DIV/0!</v>
      </c>
      <c r="AB18" s="109" t="e">
        <f t="shared" si="3"/>
        <v>#DIV/0!</v>
      </c>
      <c r="AC18" s="117"/>
      <c r="AD18" s="30"/>
      <c r="AE18" s="51"/>
      <c r="AF18" s="117"/>
      <c r="AG18" s="21"/>
      <c r="AH18" s="49"/>
      <c r="AI18" s="20"/>
      <c r="AJ18" s="28"/>
      <c r="AK18" s="29"/>
      <c r="AL18" s="30"/>
      <c r="AM18" s="31"/>
      <c r="AN18" s="35"/>
    </row>
    <row r="19" spans="1:40" s="84" customFormat="1" ht="29.25" customHeight="1">
      <c r="A19" s="91" t="s">
        <v>42</v>
      </c>
      <c r="B19" s="92">
        <v>0.08074312254376549</v>
      </c>
      <c r="C19" s="92">
        <v>0.11204379562043804</v>
      </c>
      <c r="D19" s="92">
        <v>0.11538461538461528</v>
      </c>
      <c r="E19" s="92">
        <v>0.05407132813498676</v>
      </c>
      <c r="F19" s="92">
        <v>0.5803921568627448</v>
      </c>
      <c r="G19" s="92">
        <v>0.871476888387824</v>
      </c>
      <c r="H19" s="92">
        <v>0.6563706563706564</v>
      </c>
      <c r="I19" s="92">
        <v>0.02766798418972298</v>
      </c>
      <c r="J19" s="92">
        <v>0.07992895204262852</v>
      </c>
      <c r="K19" s="92">
        <v>0.15745600493979614</v>
      </c>
      <c r="L19" s="92">
        <v>-0.20145695364238414</v>
      </c>
      <c r="M19" s="92">
        <v>0.44186046511627913</v>
      </c>
      <c r="N19" s="92">
        <v>0.40909090909090917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109"/>
      <c r="AC19" s="117"/>
      <c r="AD19" s="118"/>
      <c r="AE19" s="119"/>
      <c r="AF19" s="117"/>
      <c r="AG19" s="21"/>
      <c r="AH19" s="49"/>
      <c r="AI19" s="20"/>
      <c r="AJ19" s="123"/>
      <c r="AK19" s="129"/>
      <c r="AL19" s="118"/>
      <c r="AM19" s="130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7.25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59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56" customFormat="1" ht="21" customHeight="1">
      <c r="A2" s="60" t="s">
        <v>43</v>
      </c>
      <c r="B2" s="60"/>
      <c r="C2" s="61"/>
      <c r="D2" s="61"/>
      <c r="E2" s="61"/>
      <c r="F2" s="71" t="s">
        <v>44</v>
      </c>
      <c r="G2" s="71"/>
      <c r="H2" s="71"/>
      <c r="I2" s="71"/>
      <c r="J2" s="72" t="s">
        <v>45</v>
      </c>
      <c r="K2" s="72"/>
      <c r="L2" s="72"/>
      <c r="M2" s="72"/>
      <c r="N2" s="72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56" customFormat="1" ht="35.25" customHeight="1">
      <c r="A3" s="62"/>
      <c r="B3" s="3" t="s">
        <v>46</v>
      </c>
      <c r="C3" s="63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73"/>
      <c r="P3" s="18"/>
      <c r="Q3" s="19"/>
      <c r="R3" s="78"/>
      <c r="S3" s="18"/>
      <c r="T3" s="24"/>
      <c r="U3" s="25"/>
      <c r="V3" s="26"/>
      <c r="W3" s="27"/>
      <c r="X3" s="34"/>
      <c r="Y3" s="81"/>
      <c r="Z3" s="26"/>
      <c r="AA3" s="73"/>
    </row>
    <row r="4" spans="1:27" s="56" customFormat="1" ht="35.25" customHeight="1">
      <c r="A4" s="64"/>
      <c r="B4" s="65" t="s">
        <v>59</v>
      </c>
      <c r="C4" s="66" t="s">
        <v>27</v>
      </c>
      <c r="D4" s="67" t="s">
        <v>27</v>
      </c>
      <c r="E4" s="67" t="s">
        <v>60</v>
      </c>
      <c r="F4" s="67" t="s">
        <v>27</v>
      </c>
      <c r="G4" s="67" t="s">
        <v>27</v>
      </c>
      <c r="H4" s="67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73"/>
      <c r="P4" s="20"/>
      <c r="Q4" s="21"/>
      <c r="R4" s="49"/>
      <c r="S4" s="20"/>
      <c r="T4" s="28"/>
      <c r="U4" s="29"/>
      <c r="V4" s="30"/>
      <c r="W4" s="31"/>
      <c r="X4" s="35"/>
      <c r="Y4" s="51"/>
      <c r="Z4" s="30"/>
      <c r="AA4" s="73"/>
    </row>
    <row r="5" spans="1:27" s="57" customFormat="1" ht="21.75" customHeight="1">
      <c r="A5" s="10" t="s">
        <v>28</v>
      </c>
      <c r="B5" s="44">
        <v>1.5</v>
      </c>
      <c r="C5" s="44">
        <v>4.5</v>
      </c>
      <c r="D5" s="9">
        <v>2.5</v>
      </c>
      <c r="E5" s="44">
        <v>5</v>
      </c>
      <c r="F5" s="44">
        <v>2.5</v>
      </c>
      <c r="G5" s="9">
        <v>6</v>
      </c>
      <c r="H5" s="44">
        <v>7</v>
      </c>
      <c r="I5" s="44">
        <v>3</v>
      </c>
      <c r="J5" s="9">
        <v>1.2</v>
      </c>
      <c r="K5" s="44">
        <v>1.2</v>
      </c>
      <c r="L5" s="44">
        <v>4</v>
      </c>
      <c r="M5" s="9">
        <v>4</v>
      </c>
      <c r="N5" s="44">
        <v>4</v>
      </c>
      <c r="O5" s="74"/>
      <c r="P5" s="20"/>
      <c r="Q5" s="21"/>
      <c r="R5" s="49"/>
      <c r="S5" s="20"/>
      <c r="T5" s="28"/>
      <c r="U5" s="29"/>
      <c r="V5" s="30"/>
      <c r="W5" s="31"/>
      <c r="X5" s="35"/>
      <c r="Y5" s="51"/>
      <c r="Z5" s="30"/>
      <c r="AA5" s="74"/>
    </row>
    <row r="6" spans="1:27" s="57" customFormat="1" ht="24" customHeight="1">
      <c r="A6" s="10" t="s">
        <v>29</v>
      </c>
      <c r="B6" s="44">
        <v>2</v>
      </c>
      <c r="C6" s="44">
        <v>4</v>
      </c>
      <c r="D6" s="9">
        <v>2.5</v>
      </c>
      <c r="E6" s="44">
        <v>5</v>
      </c>
      <c r="F6" s="44">
        <v>2</v>
      </c>
      <c r="G6" s="9">
        <v>4.5</v>
      </c>
      <c r="H6" s="44">
        <v>6.5</v>
      </c>
      <c r="I6" s="44">
        <v>2.88</v>
      </c>
      <c r="J6" s="9">
        <v>1.28</v>
      </c>
      <c r="K6" s="44">
        <v>0.9</v>
      </c>
      <c r="L6" s="44"/>
      <c r="M6" s="9">
        <v>3.8</v>
      </c>
      <c r="N6" s="44">
        <v>4.6</v>
      </c>
      <c r="O6" s="74"/>
      <c r="P6" s="20"/>
      <c r="Q6" s="21"/>
      <c r="R6" s="49"/>
      <c r="S6" s="20"/>
      <c r="T6" s="28"/>
      <c r="U6" s="29"/>
      <c r="V6" s="30"/>
      <c r="W6" s="31"/>
      <c r="X6" s="35"/>
      <c r="Y6" s="51"/>
      <c r="Z6" s="30"/>
      <c r="AA6" s="74"/>
    </row>
    <row r="7" spans="1:27" s="57" customFormat="1" ht="24" customHeight="1">
      <c r="A7" s="10" t="s">
        <v>30</v>
      </c>
      <c r="B7" s="44">
        <v>2</v>
      </c>
      <c r="C7" s="44">
        <v>4</v>
      </c>
      <c r="D7" s="9">
        <v>2.5</v>
      </c>
      <c r="E7" s="44">
        <v>4</v>
      </c>
      <c r="F7" s="44">
        <v>3</v>
      </c>
      <c r="G7" s="9">
        <v>4.5</v>
      </c>
      <c r="H7" s="44">
        <v>5</v>
      </c>
      <c r="I7" s="44">
        <v>3.13</v>
      </c>
      <c r="J7" s="9">
        <v>1.2</v>
      </c>
      <c r="K7" s="44">
        <v>0.88</v>
      </c>
      <c r="L7" s="44">
        <v>5.6</v>
      </c>
      <c r="M7" s="9">
        <v>5.2</v>
      </c>
      <c r="N7" s="44">
        <v>5.6</v>
      </c>
      <c r="O7" s="74"/>
      <c r="P7" s="20"/>
      <c r="Q7" s="21"/>
      <c r="R7" s="49"/>
      <c r="S7" s="20"/>
      <c r="T7" s="28"/>
      <c r="U7" s="29"/>
      <c r="V7" s="30"/>
      <c r="W7" s="31"/>
      <c r="X7" s="35"/>
      <c r="Y7" s="51"/>
      <c r="Z7" s="30"/>
      <c r="AA7" s="74"/>
    </row>
    <row r="8" spans="1:27" s="58" customFormat="1" ht="24" customHeight="1">
      <c r="A8" s="10" t="s">
        <v>31</v>
      </c>
      <c r="B8" s="44">
        <v>2</v>
      </c>
      <c r="C8" s="44">
        <v>4</v>
      </c>
      <c r="D8" s="9">
        <v>2.5</v>
      </c>
      <c r="E8" s="44">
        <v>6</v>
      </c>
      <c r="F8" s="44">
        <v>3</v>
      </c>
      <c r="G8" s="9">
        <v>4</v>
      </c>
      <c r="H8" s="44">
        <v>7</v>
      </c>
      <c r="I8" s="44">
        <v>3.2</v>
      </c>
      <c r="J8" s="9">
        <v>1</v>
      </c>
      <c r="K8" s="44">
        <v>1.4</v>
      </c>
      <c r="L8" s="44"/>
      <c r="M8" s="9">
        <v>4</v>
      </c>
      <c r="N8" s="44">
        <v>4.5</v>
      </c>
      <c r="O8" s="75"/>
      <c r="P8" s="20"/>
      <c r="Q8" s="21"/>
      <c r="R8" s="49"/>
      <c r="S8" s="20"/>
      <c r="T8" s="28"/>
      <c r="U8" s="29"/>
      <c r="V8" s="30"/>
      <c r="W8" s="31"/>
      <c r="X8" s="35"/>
      <c r="Y8" s="51"/>
      <c r="Z8" s="30"/>
      <c r="AA8" s="75"/>
    </row>
    <row r="9" spans="1:27" s="57" customFormat="1" ht="21.75" customHeight="1">
      <c r="A9" s="10" t="s">
        <v>32</v>
      </c>
      <c r="B9" s="44">
        <v>2</v>
      </c>
      <c r="C9" s="44">
        <v>5</v>
      </c>
      <c r="D9" s="9">
        <v>2</v>
      </c>
      <c r="E9" s="44">
        <v>5</v>
      </c>
      <c r="F9" s="44">
        <v>2</v>
      </c>
      <c r="G9" s="9">
        <v>6</v>
      </c>
      <c r="H9" s="44">
        <v>5</v>
      </c>
      <c r="I9" s="44">
        <v>3.5</v>
      </c>
      <c r="J9" s="9"/>
      <c r="K9" s="44"/>
      <c r="L9" s="44"/>
      <c r="M9" s="9"/>
      <c r="N9" s="44">
        <v>4.8</v>
      </c>
      <c r="O9" s="74"/>
      <c r="P9" s="49"/>
      <c r="Q9" s="21"/>
      <c r="R9" s="49"/>
      <c r="S9" s="49"/>
      <c r="T9" s="28"/>
      <c r="U9" s="80"/>
      <c r="V9" s="51"/>
      <c r="W9" s="31"/>
      <c r="X9" s="35"/>
      <c r="Y9" s="51"/>
      <c r="Z9" s="51"/>
      <c r="AA9" s="74"/>
    </row>
    <row r="10" spans="1:27" s="58" customFormat="1" ht="21.75" customHeight="1">
      <c r="A10" s="10" t="s">
        <v>33</v>
      </c>
      <c r="B10" s="44">
        <v>2.5</v>
      </c>
      <c r="C10" s="44">
        <v>5</v>
      </c>
      <c r="D10" s="9">
        <v>2.5</v>
      </c>
      <c r="E10" s="44">
        <v>6.5</v>
      </c>
      <c r="F10" s="44">
        <v>3</v>
      </c>
      <c r="G10" s="9">
        <v>5.5</v>
      </c>
      <c r="H10" s="44">
        <v>7</v>
      </c>
      <c r="I10" s="44">
        <v>2.9</v>
      </c>
      <c r="J10" s="9">
        <v>1.2</v>
      </c>
      <c r="K10" s="44">
        <v>1.2</v>
      </c>
      <c r="L10" s="44">
        <v>3.8</v>
      </c>
      <c r="M10" s="9">
        <v>5</v>
      </c>
      <c r="N10" s="44">
        <v>5.8</v>
      </c>
      <c r="O10" s="75"/>
      <c r="P10" s="20"/>
      <c r="Q10" s="21"/>
      <c r="R10" s="49"/>
      <c r="S10" s="20"/>
      <c r="T10" s="28"/>
      <c r="U10" s="29"/>
      <c r="V10" s="30"/>
      <c r="W10" s="31"/>
      <c r="X10" s="35"/>
      <c r="Y10" s="30"/>
      <c r="Z10" s="30"/>
      <c r="AA10" s="75"/>
    </row>
    <row r="11" spans="1:27" s="57" customFormat="1" ht="24" customHeight="1">
      <c r="A11" s="10" t="s">
        <v>34</v>
      </c>
      <c r="B11" s="44">
        <v>2</v>
      </c>
      <c r="C11" s="44">
        <v>5</v>
      </c>
      <c r="D11" s="9">
        <v>2.5</v>
      </c>
      <c r="E11" s="44">
        <v>6</v>
      </c>
      <c r="F11" s="44">
        <v>2.5</v>
      </c>
      <c r="G11" s="9">
        <v>5</v>
      </c>
      <c r="H11" s="44">
        <v>8</v>
      </c>
      <c r="I11" s="44">
        <v>2.85</v>
      </c>
      <c r="J11" s="9">
        <v>1.2</v>
      </c>
      <c r="K11" s="44">
        <v>1</v>
      </c>
      <c r="L11" s="44"/>
      <c r="M11" s="9">
        <v>4</v>
      </c>
      <c r="N11" s="44">
        <v>4.45</v>
      </c>
      <c r="O11" s="74"/>
      <c r="P11" s="20"/>
      <c r="Q11" s="21"/>
      <c r="R11" s="20"/>
      <c r="S11" s="20"/>
      <c r="T11" s="28"/>
      <c r="U11" s="29"/>
      <c r="V11" s="30"/>
      <c r="W11" s="31"/>
      <c r="X11" s="35"/>
      <c r="Y11" s="51"/>
      <c r="Z11" s="30"/>
      <c r="AA11" s="74"/>
    </row>
    <row r="12" spans="1:27" s="57" customFormat="1" ht="24" customHeight="1">
      <c r="A12" s="10" t="s">
        <v>35</v>
      </c>
      <c r="B12" s="44">
        <v>2</v>
      </c>
      <c r="C12" s="44">
        <v>6</v>
      </c>
      <c r="D12" s="9">
        <v>2.5</v>
      </c>
      <c r="E12" s="44">
        <v>6</v>
      </c>
      <c r="F12" s="44">
        <v>3</v>
      </c>
      <c r="G12" s="9">
        <v>4</v>
      </c>
      <c r="H12" s="44">
        <v>7</v>
      </c>
      <c r="I12" s="44">
        <v>2.88</v>
      </c>
      <c r="J12" s="9">
        <v>1.12</v>
      </c>
      <c r="K12" s="44">
        <v>1</v>
      </c>
      <c r="L12" s="44">
        <v>4.4</v>
      </c>
      <c r="M12" s="9">
        <v>4</v>
      </c>
      <c r="N12" s="44">
        <v>4.8</v>
      </c>
      <c r="O12" s="74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74"/>
    </row>
    <row r="13" spans="1:27" s="57" customFormat="1" ht="24" customHeight="1">
      <c r="A13" s="10" t="s">
        <v>36</v>
      </c>
      <c r="B13" s="44">
        <v>2</v>
      </c>
      <c r="C13" s="44">
        <v>3</v>
      </c>
      <c r="D13" s="9">
        <v>1.98</v>
      </c>
      <c r="E13" s="44">
        <v>4.5</v>
      </c>
      <c r="F13" s="44">
        <v>2</v>
      </c>
      <c r="G13" s="9">
        <v>4</v>
      </c>
      <c r="H13" s="44">
        <v>6.5</v>
      </c>
      <c r="I13" s="44">
        <v>3.1</v>
      </c>
      <c r="J13" s="9">
        <v>1.05</v>
      </c>
      <c r="K13" s="44">
        <v>1</v>
      </c>
      <c r="L13" s="44"/>
      <c r="M13" s="9">
        <v>4.15</v>
      </c>
      <c r="N13" s="44">
        <v>4.35</v>
      </c>
      <c r="O13" s="74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74"/>
    </row>
    <row r="14" spans="1:27" s="57" customFormat="1" ht="21.75" customHeight="1">
      <c r="A14" s="10" t="s">
        <v>37</v>
      </c>
      <c r="B14" s="44">
        <v>2</v>
      </c>
      <c r="C14" s="44">
        <v>3</v>
      </c>
      <c r="D14" s="9">
        <v>2</v>
      </c>
      <c r="E14" s="44">
        <v>4.5</v>
      </c>
      <c r="F14" s="44">
        <v>2.5</v>
      </c>
      <c r="G14" s="9">
        <v>7</v>
      </c>
      <c r="H14" s="44">
        <v>6</v>
      </c>
      <c r="I14" s="44">
        <v>3.5</v>
      </c>
      <c r="J14" s="9"/>
      <c r="K14" s="44"/>
      <c r="L14" s="44"/>
      <c r="M14" s="9"/>
      <c r="N14" s="44">
        <v>4.2</v>
      </c>
      <c r="O14" s="74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74"/>
    </row>
    <row r="15" spans="1:27" s="57" customFormat="1" ht="24" customHeight="1">
      <c r="A15" s="10" t="s">
        <v>38</v>
      </c>
      <c r="B15" s="9">
        <v>1.8</v>
      </c>
      <c r="C15" s="44">
        <v>3</v>
      </c>
      <c r="D15" s="44">
        <v>1.5</v>
      </c>
      <c r="E15" s="9">
        <v>4</v>
      </c>
      <c r="F15" s="44">
        <v>1.9</v>
      </c>
      <c r="G15" s="44">
        <v>4.5</v>
      </c>
      <c r="H15" s="9">
        <v>4</v>
      </c>
      <c r="I15" s="44">
        <v>3.13</v>
      </c>
      <c r="J15" s="44">
        <v>1.1</v>
      </c>
      <c r="K15" s="9">
        <v>1</v>
      </c>
      <c r="L15" s="44">
        <v>4.5</v>
      </c>
      <c r="M15" s="44">
        <v>4.4</v>
      </c>
      <c r="N15" s="9">
        <v>4.4</v>
      </c>
      <c r="O15" s="74"/>
      <c r="P15" s="20"/>
      <c r="Q15" s="21"/>
      <c r="R15" s="49"/>
      <c r="S15" s="20"/>
      <c r="T15" s="28"/>
      <c r="U15" s="29"/>
      <c r="V15" s="30"/>
      <c r="W15" s="31"/>
      <c r="X15" s="35"/>
      <c r="Y15" s="30"/>
      <c r="Z15" s="30"/>
      <c r="AA15" s="74"/>
    </row>
    <row r="16" spans="1:27" s="56" customFormat="1" ht="26.25" customHeight="1">
      <c r="A16" s="68" t="s">
        <v>39</v>
      </c>
      <c r="B16" s="44">
        <f>AVERAGE(B5:B15)</f>
        <v>1.981818181818182</v>
      </c>
      <c r="C16" s="44">
        <f aca="true" t="shared" si="0" ref="C16:N16">AVERAGE(C5:C15)</f>
        <v>4.2272727272727275</v>
      </c>
      <c r="D16" s="44">
        <f t="shared" si="0"/>
        <v>2.270909090909091</v>
      </c>
      <c r="E16" s="44">
        <f t="shared" si="0"/>
        <v>5.136363636363637</v>
      </c>
      <c r="F16" s="44">
        <f t="shared" si="0"/>
        <v>2.4909090909090907</v>
      </c>
      <c r="G16" s="44">
        <f t="shared" si="0"/>
        <v>5</v>
      </c>
      <c r="H16" s="44">
        <f t="shared" si="0"/>
        <v>6.2727272727272725</v>
      </c>
      <c r="I16" s="44">
        <f t="shared" si="0"/>
        <v>3.097272727272727</v>
      </c>
      <c r="J16" s="44">
        <f t="shared" si="0"/>
        <v>1.15</v>
      </c>
      <c r="K16" s="44">
        <f t="shared" si="0"/>
        <v>1.0644444444444445</v>
      </c>
      <c r="L16" s="44">
        <f t="shared" si="0"/>
        <v>4.459999999999999</v>
      </c>
      <c r="M16" s="44">
        <f t="shared" si="0"/>
        <v>4.283333333333333</v>
      </c>
      <c r="N16" s="44">
        <f t="shared" si="0"/>
        <v>4.681818181818182</v>
      </c>
      <c r="O16" s="73"/>
      <c r="P16" s="73"/>
      <c r="Q16" s="79"/>
      <c r="R16" s="73"/>
      <c r="S16" s="73"/>
      <c r="T16" s="73"/>
      <c r="U16" s="73"/>
      <c r="V16" s="73"/>
      <c r="W16" s="73"/>
      <c r="X16" s="35"/>
      <c r="Y16" s="73"/>
      <c r="Z16" s="73"/>
      <c r="AA16" s="73"/>
    </row>
    <row r="17" spans="1:27" s="56" customFormat="1" ht="32.25" customHeight="1">
      <c r="A17" s="69" t="s">
        <v>62</v>
      </c>
      <c r="B17" s="44">
        <v>2.1363636363636362</v>
      </c>
      <c r="C17" s="44">
        <v>4.318181818181818</v>
      </c>
      <c r="D17" s="44">
        <v>2.272727272727273</v>
      </c>
      <c r="E17" s="44">
        <v>5.2272727272727275</v>
      </c>
      <c r="F17" s="44">
        <v>2.5</v>
      </c>
      <c r="G17" s="44">
        <v>5</v>
      </c>
      <c r="H17" s="44">
        <v>6.409090909090909</v>
      </c>
      <c r="I17" s="44">
        <v>3.1299999999999994</v>
      </c>
      <c r="J17" s="44">
        <v>1.1244444444444446</v>
      </c>
      <c r="K17" s="44">
        <v>1.0644444444444445</v>
      </c>
      <c r="L17" s="44">
        <v>4.459999999999999</v>
      </c>
      <c r="M17" s="44">
        <v>4.277777777777778</v>
      </c>
      <c r="N17" s="44">
        <v>4.627272727272727</v>
      </c>
      <c r="O17" s="76"/>
      <c r="P17" s="76"/>
      <c r="Q17" s="76"/>
      <c r="R17" s="76"/>
      <c r="S17" s="76"/>
      <c r="T17" s="76"/>
      <c r="U17" s="76"/>
      <c r="V17" s="76"/>
      <c r="W17" s="73"/>
      <c r="X17" s="35"/>
      <c r="Y17" s="73"/>
      <c r="Z17" s="73"/>
      <c r="AA17" s="73"/>
    </row>
    <row r="18" spans="1:27" s="56" customFormat="1" ht="26.25" customHeight="1">
      <c r="A18" s="70" t="s">
        <v>41</v>
      </c>
      <c r="B18" s="12">
        <f>(B16-B17)/B17</f>
        <v>-0.07234042553191479</v>
      </c>
      <c r="C18" s="12">
        <f aca="true" t="shared" si="1" ref="C18:N18">(C16-C17)/C17</f>
        <v>-0.02105263157894735</v>
      </c>
      <c r="D18" s="12">
        <v>0</v>
      </c>
      <c r="E18" s="12">
        <f t="shared" si="1"/>
        <v>-0.01739130434782607</v>
      </c>
      <c r="F18" s="12">
        <f t="shared" si="1"/>
        <v>-0.003636363636363704</v>
      </c>
      <c r="G18" s="12">
        <f t="shared" si="1"/>
        <v>0</v>
      </c>
      <c r="H18" s="12">
        <f t="shared" si="1"/>
        <v>-0.021276595744680903</v>
      </c>
      <c r="I18" s="12">
        <f t="shared" si="1"/>
        <v>-0.010455997676444817</v>
      </c>
      <c r="J18" s="12">
        <f t="shared" si="1"/>
        <v>0.022727272727272527</v>
      </c>
      <c r="K18" s="12">
        <f t="shared" si="1"/>
        <v>0</v>
      </c>
      <c r="L18" s="12">
        <f t="shared" si="1"/>
        <v>0</v>
      </c>
      <c r="M18" s="12">
        <v>0</v>
      </c>
      <c r="N18" s="12">
        <f t="shared" si="1"/>
        <v>0.011787819253438143</v>
      </c>
      <c r="O18" s="73"/>
      <c r="P18" s="73"/>
      <c r="Q18" s="73"/>
      <c r="R18" s="73"/>
      <c r="S18" s="73"/>
      <c r="T18" s="73"/>
      <c r="U18" s="73"/>
      <c r="V18" s="73"/>
      <c r="W18" s="73"/>
      <c r="X18" s="35"/>
      <c r="Y18" s="73"/>
      <c r="Z18" s="73"/>
      <c r="AA18" s="73"/>
    </row>
    <row r="19" spans="1:27" s="56" customFormat="1" ht="26.25" customHeight="1">
      <c r="A19" s="70" t="s">
        <v>42</v>
      </c>
      <c r="B19" s="12">
        <v>0.36250000000000004</v>
      </c>
      <c r="C19" s="12">
        <v>0.1923076923076924</v>
      </c>
      <c r="D19" s="12">
        <v>0.1354545454545455</v>
      </c>
      <c r="E19" s="12">
        <v>0.37804878048780505</v>
      </c>
      <c r="F19" s="12">
        <v>0.405128205128205</v>
      </c>
      <c r="G19" s="12">
        <v>0.5068493150684931</v>
      </c>
      <c r="H19" s="12">
        <v>0.39393939393939387</v>
      </c>
      <c r="I19" s="12">
        <v>0.0005873715124816843</v>
      </c>
      <c r="J19" s="12">
        <v>0.18434603501544808</v>
      </c>
      <c r="K19" s="12">
        <v>0.03904555314533626</v>
      </c>
      <c r="L19" s="12">
        <v>0.06507462686567142</v>
      </c>
      <c r="M19" s="12">
        <v>0.12227074235807851</v>
      </c>
      <c r="N19" s="12">
        <v>0.12814895947426055</v>
      </c>
      <c r="O19" s="73"/>
      <c r="P19" s="73"/>
      <c r="Q19" s="73"/>
      <c r="R19" s="73"/>
      <c r="S19" s="73"/>
      <c r="T19" s="73"/>
      <c r="U19" s="73"/>
      <c r="V19" s="73"/>
      <c r="W19" s="73"/>
      <c r="X19" s="35"/>
      <c r="Y19" s="73"/>
      <c r="Z19" s="73"/>
      <c r="AA19" s="73"/>
    </row>
    <row r="20" spans="15:27" ht="14.25">
      <c r="O20" s="77"/>
      <c r="P20" s="77"/>
      <c r="Q20" s="77"/>
      <c r="R20" s="77"/>
      <c r="S20" s="77"/>
      <c r="T20" s="77"/>
      <c r="U20" s="77"/>
      <c r="V20" s="77"/>
      <c r="W20" s="13"/>
      <c r="X20" s="35"/>
      <c r="Y20" s="13"/>
      <c r="Z20" s="13"/>
      <c r="AA20" s="13"/>
    </row>
    <row r="21" spans="15:27" ht="14.25">
      <c r="O21" s="77"/>
      <c r="P21" s="77"/>
      <c r="Q21" s="77"/>
      <c r="R21" s="77"/>
      <c r="S21" s="77"/>
      <c r="T21" s="77"/>
      <c r="U21" s="77"/>
      <c r="V21" s="77"/>
      <c r="W21" s="13"/>
      <c r="X21" s="13"/>
      <c r="Y21" s="13"/>
      <c r="Z21" s="13"/>
      <c r="AA21" s="13"/>
    </row>
    <row r="22" spans="15:27" ht="14.25">
      <c r="O22" s="77"/>
      <c r="P22" s="77"/>
      <c r="Q22" s="77"/>
      <c r="R22" s="77"/>
      <c r="S22" s="77"/>
      <c r="T22" s="77"/>
      <c r="U22" s="77"/>
      <c r="V22" s="77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B19" sqref="B19:L19"/>
    </sheetView>
  </sheetViews>
  <sheetFormatPr defaultColWidth="9.00390625" defaultRowHeight="14.25"/>
  <cols>
    <col min="1" max="1" width="14.00390625" style="0" customWidth="1"/>
    <col min="2" max="2" width="9.25390625" style="0" customWidth="1"/>
    <col min="3" max="3" width="8.50390625" style="0" customWidth="1"/>
    <col min="4" max="4" width="10.25390625" style="0" customWidth="1"/>
    <col min="5" max="5" width="11.00390625" style="0" customWidth="1"/>
    <col min="6" max="6" width="9.125" style="0" customWidth="1"/>
    <col min="8" max="8" width="9.50390625" style="0" customWidth="1"/>
    <col min="9" max="9" width="9.75390625" style="0" customWidth="1"/>
    <col min="10" max="10" width="11.625" style="0" customWidth="1"/>
    <col min="11" max="11" width="8.00390625" style="0" hidden="1" customWidth="1"/>
    <col min="12" max="12" width="10.00390625" style="0" customWidth="1"/>
  </cols>
  <sheetData>
    <row r="1" spans="1:12" ht="27" customHeight="1">
      <c r="A1" s="39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2.5" customHeight="1">
      <c r="A2" s="41" t="s">
        <v>1</v>
      </c>
      <c r="B2" s="41"/>
      <c r="C2" s="41"/>
      <c r="D2" s="41"/>
      <c r="E2" s="41"/>
      <c r="F2" s="41"/>
      <c r="G2" s="45"/>
      <c r="H2" s="46" t="s">
        <v>44</v>
      </c>
      <c r="I2" s="46"/>
      <c r="J2" s="46"/>
      <c r="K2" s="46"/>
      <c r="L2" s="46"/>
    </row>
    <row r="3" spans="1:26" ht="36" customHeight="1">
      <c r="A3" s="42"/>
      <c r="B3" s="3" t="s">
        <v>64</v>
      </c>
      <c r="C3" s="3"/>
      <c r="D3" s="3" t="s">
        <v>65</v>
      </c>
      <c r="E3" s="3"/>
      <c r="F3" s="4" t="s">
        <v>66</v>
      </c>
      <c r="G3" s="4"/>
      <c r="H3" s="4" t="s">
        <v>67</v>
      </c>
      <c r="I3" s="4"/>
      <c r="J3" s="47" t="s">
        <v>68</v>
      </c>
      <c r="K3" s="47" t="s">
        <v>69</v>
      </c>
      <c r="L3" s="47" t="s">
        <v>70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26.25" customHeight="1">
      <c r="A4" s="42"/>
      <c r="B4" s="15" t="s">
        <v>71</v>
      </c>
      <c r="C4" s="15"/>
      <c r="D4" s="15" t="s">
        <v>71</v>
      </c>
      <c r="E4" s="15"/>
      <c r="F4" s="15" t="s">
        <v>71</v>
      </c>
      <c r="G4" s="15"/>
      <c r="H4" s="15" t="s">
        <v>71</v>
      </c>
      <c r="I4" s="15"/>
      <c r="J4" s="15" t="s">
        <v>72</v>
      </c>
      <c r="K4" s="15" t="s">
        <v>72</v>
      </c>
      <c r="L4" s="15" t="s">
        <v>71</v>
      </c>
      <c r="N4" s="18"/>
      <c r="O4" s="19"/>
      <c r="P4" s="18"/>
      <c r="Q4" s="26"/>
      <c r="R4" s="24"/>
      <c r="S4" s="25"/>
      <c r="T4" s="26"/>
      <c r="U4" s="27"/>
      <c r="V4" s="34"/>
      <c r="W4" s="26"/>
      <c r="X4" s="26"/>
      <c r="Y4" s="13"/>
      <c r="Z4" s="13"/>
    </row>
    <row r="5" spans="1:26" ht="23.25" customHeight="1">
      <c r="A5" s="9" t="s">
        <v>28</v>
      </c>
      <c r="B5" s="9">
        <v>4350</v>
      </c>
      <c r="C5" s="9" t="s">
        <v>73</v>
      </c>
      <c r="D5" s="9">
        <v>4750</v>
      </c>
      <c r="E5" s="9" t="s">
        <v>74</v>
      </c>
      <c r="F5" s="9">
        <v>530</v>
      </c>
      <c r="G5" s="9"/>
      <c r="H5" s="9">
        <v>480</v>
      </c>
      <c r="I5" s="9" t="s">
        <v>75</v>
      </c>
      <c r="J5" s="44">
        <v>0.6</v>
      </c>
      <c r="K5" s="9"/>
      <c r="L5" s="44">
        <v>72</v>
      </c>
      <c r="N5" s="20"/>
      <c r="O5" s="21"/>
      <c r="P5" s="20"/>
      <c r="Q5" s="20"/>
      <c r="R5" s="28"/>
      <c r="S5" s="29"/>
      <c r="T5" s="30"/>
      <c r="U5" s="31"/>
      <c r="V5" s="35"/>
      <c r="W5" s="30"/>
      <c r="X5" s="30"/>
      <c r="Y5" s="13"/>
      <c r="Z5" s="13"/>
    </row>
    <row r="6" spans="1:26" ht="29.25" customHeight="1">
      <c r="A6" s="9" t="s">
        <v>29</v>
      </c>
      <c r="B6" s="9">
        <v>4300</v>
      </c>
      <c r="C6" s="43" t="s">
        <v>76</v>
      </c>
      <c r="D6" s="9">
        <v>5200</v>
      </c>
      <c r="E6" s="9" t="s">
        <v>77</v>
      </c>
      <c r="F6" s="9">
        <v>480</v>
      </c>
      <c r="G6" s="43" t="s">
        <v>78</v>
      </c>
      <c r="H6" s="9">
        <v>450</v>
      </c>
      <c r="I6" s="43" t="s">
        <v>78</v>
      </c>
      <c r="J6" s="44">
        <v>0.42</v>
      </c>
      <c r="K6" s="9"/>
      <c r="L6" s="44">
        <v>110</v>
      </c>
      <c r="N6" s="20"/>
      <c r="O6" s="48"/>
      <c r="P6" s="20"/>
      <c r="Q6" s="20"/>
      <c r="R6" s="28"/>
      <c r="S6" s="29"/>
      <c r="T6" s="30"/>
      <c r="U6" s="31"/>
      <c r="V6" s="35"/>
      <c r="W6" s="51"/>
      <c r="X6" s="52"/>
      <c r="Y6" s="13"/>
      <c r="Z6" s="13"/>
    </row>
    <row r="7" spans="1:26" ht="23.25" customHeight="1">
      <c r="A7" s="9" t="s">
        <v>30</v>
      </c>
      <c r="B7" s="9">
        <v>4600</v>
      </c>
      <c r="C7" s="9" t="s">
        <v>79</v>
      </c>
      <c r="D7" s="9">
        <v>4500</v>
      </c>
      <c r="E7" s="9"/>
      <c r="F7" s="9">
        <v>600</v>
      </c>
      <c r="G7" s="9"/>
      <c r="H7" s="9">
        <v>560</v>
      </c>
      <c r="I7" s="9" t="s">
        <v>75</v>
      </c>
      <c r="J7" s="9">
        <v>0.5</v>
      </c>
      <c r="K7" s="9"/>
      <c r="L7" s="9">
        <v>72</v>
      </c>
      <c r="N7" s="20"/>
      <c r="O7" s="21"/>
      <c r="P7" s="49"/>
      <c r="Q7" s="20"/>
      <c r="R7" s="28"/>
      <c r="S7" s="29"/>
      <c r="T7" s="30"/>
      <c r="U7" s="31"/>
      <c r="V7" s="35"/>
      <c r="W7" s="30"/>
      <c r="X7" s="52"/>
      <c r="Y7" s="13"/>
      <c r="Z7" s="13"/>
    </row>
    <row r="8" spans="1:26" ht="22.5" customHeight="1">
      <c r="A8" s="9" t="s">
        <v>31</v>
      </c>
      <c r="B8" s="9">
        <v>4080</v>
      </c>
      <c r="C8" s="9" t="s">
        <v>79</v>
      </c>
      <c r="D8" s="9">
        <v>4200</v>
      </c>
      <c r="E8" s="9" t="s">
        <v>80</v>
      </c>
      <c r="F8" s="9">
        <v>580</v>
      </c>
      <c r="G8" s="9" t="s">
        <v>81</v>
      </c>
      <c r="H8" s="9">
        <v>520</v>
      </c>
      <c r="I8" s="9" t="s">
        <v>81</v>
      </c>
      <c r="J8" s="44">
        <v>0.6</v>
      </c>
      <c r="K8" s="9"/>
      <c r="L8" s="9">
        <v>90</v>
      </c>
      <c r="N8" s="20"/>
      <c r="O8" s="21"/>
      <c r="P8" s="20"/>
      <c r="Q8" s="20"/>
      <c r="R8" s="28"/>
      <c r="S8" s="29"/>
      <c r="T8" s="30"/>
      <c r="U8" s="13"/>
      <c r="V8" s="35"/>
      <c r="W8" s="30"/>
      <c r="X8" s="30"/>
      <c r="Y8" s="13"/>
      <c r="Z8" s="13"/>
    </row>
    <row r="9" spans="1:26" ht="30.75" customHeight="1">
      <c r="A9" s="9" t="s">
        <v>32</v>
      </c>
      <c r="B9" s="9">
        <v>4000</v>
      </c>
      <c r="C9" s="9" t="s">
        <v>79</v>
      </c>
      <c r="D9" s="9"/>
      <c r="E9" s="9"/>
      <c r="F9" s="9">
        <v>570</v>
      </c>
      <c r="G9" s="43" t="s">
        <v>82</v>
      </c>
      <c r="H9" s="9">
        <v>550</v>
      </c>
      <c r="I9" s="43" t="s">
        <v>82</v>
      </c>
      <c r="J9" s="9"/>
      <c r="K9" s="9"/>
      <c r="L9" s="9">
        <v>120</v>
      </c>
      <c r="N9" s="20"/>
      <c r="O9" s="23"/>
      <c r="P9" s="20"/>
      <c r="Q9" s="13"/>
      <c r="R9" s="28"/>
      <c r="S9" s="29"/>
      <c r="T9" s="30"/>
      <c r="U9" s="13"/>
      <c r="V9" s="53"/>
      <c r="W9" s="30"/>
      <c r="X9" s="30"/>
      <c r="Y9" s="13"/>
      <c r="Z9" s="13"/>
    </row>
    <row r="10" spans="1:26" s="37" customFormat="1" ht="22.5" customHeight="1">
      <c r="A10" s="9" t="s">
        <v>33</v>
      </c>
      <c r="B10" s="9">
        <v>4300</v>
      </c>
      <c r="C10" s="44" t="s">
        <v>79</v>
      </c>
      <c r="D10" s="9">
        <v>4800</v>
      </c>
      <c r="E10" s="44" t="s">
        <v>83</v>
      </c>
      <c r="F10" s="44">
        <v>565</v>
      </c>
      <c r="G10" s="44" t="s">
        <v>84</v>
      </c>
      <c r="H10" s="9">
        <v>535</v>
      </c>
      <c r="I10" s="44" t="s">
        <v>84</v>
      </c>
      <c r="J10" s="44">
        <v>0.55</v>
      </c>
      <c r="K10" s="44"/>
      <c r="L10" s="9">
        <v>90</v>
      </c>
      <c r="N10" s="20"/>
      <c r="O10" s="21"/>
      <c r="P10" s="49"/>
      <c r="Q10" s="50"/>
      <c r="R10" s="28"/>
      <c r="S10" s="29"/>
      <c r="T10" s="30"/>
      <c r="U10" s="50"/>
      <c r="V10" s="35"/>
      <c r="W10" s="30"/>
      <c r="X10" s="54"/>
      <c r="Y10" s="50"/>
      <c r="Z10" s="50"/>
    </row>
    <row r="11" spans="1:26" ht="25.5" customHeight="1">
      <c r="A11" s="9" t="s">
        <v>34</v>
      </c>
      <c r="B11" s="9">
        <v>4300</v>
      </c>
      <c r="C11" s="9" t="s">
        <v>79</v>
      </c>
      <c r="D11" s="9">
        <v>4400</v>
      </c>
      <c r="E11" s="9" t="s">
        <v>85</v>
      </c>
      <c r="F11" s="9">
        <v>450</v>
      </c>
      <c r="G11" s="9" t="s">
        <v>86</v>
      </c>
      <c r="H11" s="9">
        <v>390</v>
      </c>
      <c r="I11" s="9" t="s">
        <v>86</v>
      </c>
      <c r="J11" s="9">
        <v>0.6</v>
      </c>
      <c r="K11" s="9"/>
      <c r="L11" s="9">
        <v>100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55"/>
      <c r="Y11" s="13"/>
      <c r="Z11" s="13"/>
    </row>
    <row r="12" spans="1:26" ht="21.75" customHeight="1">
      <c r="A12" s="9" t="s">
        <v>35</v>
      </c>
      <c r="B12" s="9">
        <v>4400</v>
      </c>
      <c r="C12" s="9" t="s">
        <v>79</v>
      </c>
      <c r="D12" s="9">
        <v>4600</v>
      </c>
      <c r="E12" s="9" t="s">
        <v>87</v>
      </c>
      <c r="F12" s="9">
        <v>580</v>
      </c>
      <c r="G12" s="9" t="s">
        <v>88</v>
      </c>
      <c r="H12" s="9">
        <v>550</v>
      </c>
      <c r="I12" s="9" t="s">
        <v>88</v>
      </c>
      <c r="J12" s="44">
        <v>0.5</v>
      </c>
      <c r="K12" s="9"/>
      <c r="L12" s="9">
        <v>100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12" ht="24.75" customHeight="1">
      <c r="A13" s="9" t="s">
        <v>36</v>
      </c>
      <c r="B13" s="9">
        <v>4450</v>
      </c>
      <c r="C13" s="9" t="s">
        <v>79</v>
      </c>
      <c r="D13" s="9">
        <v>4550</v>
      </c>
      <c r="E13" s="9" t="s">
        <v>87</v>
      </c>
      <c r="F13" s="9">
        <v>570</v>
      </c>
      <c r="G13" s="9" t="s">
        <v>86</v>
      </c>
      <c r="H13" s="9">
        <v>540</v>
      </c>
      <c r="I13" s="9" t="s">
        <v>86</v>
      </c>
      <c r="J13" s="9"/>
      <c r="K13" s="9"/>
      <c r="L13" s="9">
        <v>125</v>
      </c>
    </row>
    <row r="14" spans="1:12" ht="28.5" customHeight="1">
      <c r="A14" s="9" t="s">
        <v>37</v>
      </c>
      <c r="B14" s="9">
        <v>4200</v>
      </c>
      <c r="C14" s="43" t="s">
        <v>89</v>
      </c>
      <c r="D14" s="9">
        <v>4300</v>
      </c>
      <c r="E14" s="43" t="s">
        <v>89</v>
      </c>
      <c r="F14" s="9">
        <v>600</v>
      </c>
      <c r="G14" s="43" t="s">
        <v>90</v>
      </c>
      <c r="H14" s="9">
        <v>550</v>
      </c>
      <c r="I14" s="43" t="s">
        <v>90</v>
      </c>
      <c r="J14" s="9">
        <v>0.55</v>
      </c>
      <c r="K14" s="9"/>
      <c r="L14" s="9">
        <v>65</v>
      </c>
    </row>
    <row r="15" spans="1:12" s="38" customFormat="1" ht="21.75" customHeight="1">
      <c r="A15" s="9" t="s">
        <v>38</v>
      </c>
      <c r="B15" s="9">
        <v>4600</v>
      </c>
      <c r="C15" s="9" t="s">
        <v>81</v>
      </c>
      <c r="D15" s="9">
        <v>4600</v>
      </c>
      <c r="E15" s="9" t="s">
        <v>91</v>
      </c>
      <c r="F15" s="9">
        <v>610</v>
      </c>
      <c r="G15" s="9"/>
      <c r="H15" s="9">
        <v>570</v>
      </c>
      <c r="I15" s="9" t="s">
        <v>92</v>
      </c>
      <c r="J15" s="9">
        <v>0.46</v>
      </c>
      <c r="K15" s="9"/>
      <c r="L15" s="44">
        <v>180</v>
      </c>
    </row>
    <row r="16" spans="1:12" ht="24" customHeight="1">
      <c r="A16" s="9" t="s">
        <v>39</v>
      </c>
      <c r="B16" s="9">
        <f>AVERAGE(B5:B15)</f>
        <v>4325.454545454545</v>
      </c>
      <c r="C16" s="9"/>
      <c r="D16" s="9">
        <f aca="true" t="shared" si="0" ref="C16:L16">AVERAGE(D5:D15)</f>
        <v>4590</v>
      </c>
      <c r="E16" s="9"/>
      <c r="F16" s="9">
        <f t="shared" si="0"/>
        <v>557.7272727272727</v>
      </c>
      <c r="G16" s="9"/>
      <c r="H16" s="9">
        <f t="shared" si="0"/>
        <v>517.7272727272727</v>
      </c>
      <c r="I16" s="9"/>
      <c r="J16" s="9">
        <f t="shared" si="0"/>
        <v>0.5311111111111111</v>
      </c>
      <c r="K16" s="9" t="e">
        <f t="shared" si="0"/>
        <v>#DIV/0!</v>
      </c>
      <c r="L16" s="9">
        <f t="shared" si="0"/>
        <v>102.18181818181819</v>
      </c>
    </row>
    <row r="17" spans="1:12" ht="33" customHeight="1">
      <c r="A17" s="43" t="s">
        <v>93</v>
      </c>
      <c r="B17" s="9">
        <v>4400</v>
      </c>
      <c r="C17" s="9"/>
      <c r="D17" s="9">
        <v>4670</v>
      </c>
      <c r="E17" s="9"/>
      <c r="F17" s="9">
        <v>565.7272727272727</v>
      </c>
      <c r="G17" s="9"/>
      <c r="H17" s="9">
        <v>525.7272727272727</v>
      </c>
      <c r="I17" s="9"/>
      <c r="J17" s="9">
        <v>0.5377777777777778</v>
      </c>
      <c r="K17" s="9" t="e">
        <v>#DIV/0!</v>
      </c>
      <c r="L17" s="9">
        <v>102.63636363636364</v>
      </c>
    </row>
    <row r="18" spans="1:12" ht="24" customHeight="1">
      <c r="A18" s="43" t="s">
        <v>41</v>
      </c>
      <c r="B18" s="12">
        <f>(B16-B17)/B17</f>
        <v>-0.016942148760330674</v>
      </c>
      <c r="C18" s="12"/>
      <c r="D18" s="12">
        <f aca="true" t="shared" si="1" ref="C18:L18">(D16-D17)/D17</f>
        <v>-0.017130620985010708</v>
      </c>
      <c r="E18" s="12"/>
      <c r="F18" s="12">
        <f t="shared" si="1"/>
        <v>-0.014141089506668808</v>
      </c>
      <c r="G18" s="12"/>
      <c r="H18" s="12">
        <f t="shared" si="1"/>
        <v>-0.015217015389936018</v>
      </c>
      <c r="I18" s="12"/>
      <c r="J18" s="12">
        <f t="shared" si="1"/>
        <v>-0.012396694214876113</v>
      </c>
      <c r="K18" s="12" t="e">
        <f t="shared" si="1"/>
        <v>#DIV/0!</v>
      </c>
      <c r="L18" s="12">
        <f t="shared" si="1"/>
        <v>-0.0044286979627989245</v>
      </c>
    </row>
    <row r="19" spans="1:12" ht="24" customHeight="1">
      <c r="A19" s="43" t="s">
        <v>42</v>
      </c>
      <c r="B19" s="12">
        <v>-0.2410272770776839</v>
      </c>
      <c r="C19" s="12"/>
      <c r="D19" s="12">
        <v>-0.2109334708612687</v>
      </c>
      <c r="E19" s="12"/>
      <c r="F19" s="12">
        <v>0.0808668076109937</v>
      </c>
      <c r="G19" s="12"/>
      <c r="H19" s="12">
        <v>0.09309021113243769</v>
      </c>
      <c r="I19" s="12"/>
      <c r="J19" s="12">
        <v>0</v>
      </c>
      <c r="K19" s="12" t="e">
        <v>#DIV/0!</v>
      </c>
      <c r="L19" s="12">
        <v>-0.01576182136602442</v>
      </c>
    </row>
  </sheetData>
  <sheetProtection/>
  <mergeCells count="4">
    <mergeCell ref="A1:L1"/>
    <mergeCell ref="A2:F2"/>
    <mergeCell ref="H2:L2"/>
    <mergeCell ref="A3:A4"/>
  </mergeCells>
  <printOptions/>
  <pageMargins left="1.141732283464567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B19" sqref="B19:I19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4.75">
      <c r="A1" s="1" t="s">
        <v>94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95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96</v>
      </c>
      <c r="B3" s="4" t="s">
        <v>97</v>
      </c>
      <c r="C3" s="4" t="s">
        <v>98</v>
      </c>
      <c r="D3" s="4" t="s">
        <v>99</v>
      </c>
      <c r="E3" s="4" t="s">
        <v>100</v>
      </c>
      <c r="F3" s="4" t="s">
        <v>101</v>
      </c>
      <c r="G3" s="4" t="s">
        <v>102</v>
      </c>
      <c r="H3" s="14" t="s">
        <v>103</v>
      </c>
      <c r="I3" s="3" t="s">
        <v>104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105</v>
      </c>
      <c r="C4" s="6" t="s">
        <v>106</v>
      </c>
      <c r="D4" s="6" t="s">
        <v>107</v>
      </c>
      <c r="E4" s="6" t="s">
        <v>108</v>
      </c>
      <c r="F4" s="6" t="s">
        <v>109</v>
      </c>
      <c r="G4" s="5" t="s">
        <v>109</v>
      </c>
      <c r="H4" s="15" t="s">
        <v>110</v>
      </c>
      <c r="I4" s="15" t="s">
        <v>111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112</v>
      </c>
      <c r="B5" s="8" t="s">
        <v>113</v>
      </c>
      <c r="C5" s="8" t="s">
        <v>113</v>
      </c>
      <c r="D5" s="8" t="s">
        <v>114</v>
      </c>
      <c r="E5" s="8" t="s">
        <v>115</v>
      </c>
      <c r="F5" s="8" t="s">
        <v>116</v>
      </c>
      <c r="G5" s="8" t="s">
        <v>116</v>
      </c>
      <c r="H5" s="8" t="s">
        <v>116</v>
      </c>
      <c r="I5" s="8" t="s">
        <v>117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10</v>
      </c>
      <c r="C6" s="9">
        <v>15</v>
      </c>
      <c r="D6" s="9">
        <v>3.2</v>
      </c>
      <c r="E6" s="9">
        <v>0.5</v>
      </c>
      <c r="F6" s="9">
        <v>10</v>
      </c>
      <c r="G6" s="9">
        <v>4</v>
      </c>
      <c r="H6" s="9">
        <v>26.4</v>
      </c>
      <c r="I6" s="9">
        <v>9.9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11.5</v>
      </c>
      <c r="C7" s="9">
        <v>15</v>
      </c>
      <c r="D7" s="9">
        <v>3</v>
      </c>
      <c r="E7" s="9">
        <v>0.2</v>
      </c>
      <c r="F7" s="9">
        <v>4.8</v>
      </c>
      <c r="G7" s="9">
        <v>2.5</v>
      </c>
      <c r="H7" s="9">
        <v>18</v>
      </c>
      <c r="I7" s="9">
        <v>12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12</v>
      </c>
      <c r="C8" s="9">
        <v>15</v>
      </c>
      <c r="D8" s="9">
        <v>3</v>
      </c>
      <c r="E8" s="9">
        <v>1</v>
      </c>
      <c r="F8" s="9">
        <v>8</v>
      </c>
      <c r="G8" s="9">
        <v>4</v>
      </c>
      <c r="H8" s="9">
        <v>26</v>
      </c>
      <c r="I8" s="9">
        <v>16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11</v>
      </c>
      <c r="C9" s="9">
        <v>15</v>
      </c>
      <c r="D9" s="9">
        <v>4</v>
      </c>
      <c r="E9" s="9">
        <v>0.5</v>
      </c>
      <c r="F9" s="9">
        <v>5</v>
      </c>
      <c r="G9" s="9">
        <v>4.5</v>
      </c>
      <c r="H9" s="9">
        <v>28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13</v>
      </c>
      <c r="C11" s="9">
        <v>20</v>
      </c>
      <c r="D11" s="9">
        <v>3.5</v>
      </c>
      <c r="E11" s="9">
        <v>1</v>
      </c>
      <c r="F11" s="9">
        <v>9</v>
      </c>
      <c r="G11" s="9">
        <v>3</v>
      </c>
      <c r="H11" s="9">
        <v>24</v>
      </c>
      <c r="I11" s="9">
        <v>18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13.5</v>
      </c>
      <c r="C12" s="9">
        <v>16.5</v>
      </c>
      <c r="D12" s="9">
        <v>3.5</v>
      </c>
      <c r="E12" s="9">
        <v>1</v>
      </c>
      <c r="F12" s="9">
        <v>8</v>
      </c>
      <c r="G12" s="9">
        <v>4.5</v>
      </c>
      <c r="H12" s="9">
        <v>19.5</v>
      </c>
      <c r="I12" s="9">
        <v>17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11</v>
      </c>
      <c r="C13" s="9">
        <v>15</v>
      </c>
      <c r="D13" s="9">
        <v>4</v>
      </c>
      <c r="E13" s="9">
        <v>1</v>
      </c>
      <c r="F13" s="9">
        <v>8</v>
      </c>
      <c r="G13" s="9">
        <v>3</v>
      </c>
      <c r="H13" s="9">
        <v>25</v>
      </c>
      <c r="I13" s="9">
        <v>14.9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13</v>
      </c>
      <c r="C14" s="9">
        <v>16</v>
      </c>
      <c r="D14" s="9">
        <v>3</v>
      </c>
      <c r="E14" s="9">
        <v>0.8</v>
      </c>
      <c r="F14" s="9">
        <v>9</v>
      </c>
      <c r="G14" s="9">
        <v>4.5</v>
      </c>
      <c r="H14" s="9">
        <v>23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11</v>
      </c>
      <c r="C15" s="9">
        <v>15</v>
      </c>
      <c r="D15" s="9">
        <v>3.5</v>
      </c>
      <c r="E15" s="9">
        <v>1</v>
      </c>
      <c r="F15" s="9">
        <v>8</v>
      </c>
      <c r="G15" s="9">
        <v>5</v>
      </c>
      <c r="H15" s="9"/>
      <c r="I15" s="9">
        <v>15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13</v>
      </c>
      <c r="C16" s="9">
        <v>16</v>
      </c>
      <c r="D16" s="9">
        <v>3.5</v>
      </c>
      <c r="E16" s="9">
        <v>1</v>
      </c>
      <c r="F16" s="9">
        <v>7</v>
      </c>
      <c r="G16" s="9">
        <v>4</v>
      </c>
      <c r="H16" s="16"/>
      <c r="I16" s="9">
        <v>15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 aca="true" t="shared" si="0" ref="B17:G17">(B6+B7+B8+B9+B10+B11+B12+B13+B14+B15+B16)/11</f>
        <v>12.181818181818182</v>
      </c>
      <c r="C17" s="9">
        <f t="shared" si="0"/>
        <v>16.40909090909091</v>
      </c>
      <c r="D17" s="9">
        <f t="shared" si="0"/>
        <v>3.3818181818181823</v>
      </c>
      <c r="E17" s="9">
        <f t="shared" si="0"/>
        <v>0.8181818181818182</v>
      </c>
      <c r="F17" s="9">
        <f t="shared" si="0"/>
        <v>7.890909090909091</v>
      </c>
      <c r="G17" s="9">
        <f t="shared" si="0"/>
        <v>4</v>
      </c>
      <c r="H17" s="9">
        <f>(H6+H7+H8+H9+H11+H12+H13+H14)/8</f>
        <v>23.7375</v>
      </c>
      <c r="I17" s="9">
        <f>(I6+I7+I8+I9+I10+I11+I12+I13+I14+I15+I16)/11</f>
        <v>15.490909090909092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4" customHeight="1">
      <c r="A18" s="11" t="s">
        <v>40</v>
      </c>
      <c r="B18" s="9">
        <v>12.363636363636363</v>
      </c>
      <c r="C18" s="9">
        <v>16.363636363636363</v>
      </c>
      <c r="D18" s="9">
        <v>3.3818181818181823</v>
      </c>
      <c r="E18" s="9">
        <v>0.8272727272727273</v>
      </c>
      <c r="F18" s="9">
        <v>7.863636363636363</v>
      </c>
      <c r="G18" s="9">
        <v>4.090909090909091</v>
      </c>
      <c r="H18" s="9">
        <v>23.7375</v>
      </c>
      <c r="I18" s="9">
        <v>15.30909090909091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118</v>
      </c>
      <c r="B19" s="12">
        <f>(B17-B18)/B18</f>
        <v>-0.014705882352941164</v>
      </c>
      <c r="C19" s="12">
        <f aca="true" t="shared" si="1" ref="C19:I19">(C17-C18)/C18</f>
        <v>0.002777777777777857</v>
      </c>
      <c r="D19" s="12">
        <f t="shared" si="1"/>
        <v>0</v>
      </c>
      <c r="E19" s="12">
        <f t="shared" si="1"/>
        <v>-0.010989010989010926</v>
      </c>
      <c r="F19" s="12">
        <f t="shared" si="1"/>
        <v>0.0034682080924855574</v>
      </c>
      <c r="G19" s="12">
        <f t="shared" si="1"/>
        <v>-0.022222222222222202</v>
      </c>
      <c r="H19" s="12">
        <f t="shared" si="1"/>
        <v>0</v>
      </c>
      <c r="I19" s="12">
        <f t="shared" si="1"/>
        <v>0.01187648456057006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2021-07-26T02:10:15Z</cp:lastPrinted>
  <dcterms:created xsi:type="dcterms:W3CDTF">2006-06-13T07:08:28Z</dcterms:created>
  <dcterms:modified xsi:type="dcterms:W3CDTF">2022-09-21T09:44:58Z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