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<sst xmlns="http://schemas.openxmlformats.org/spreadsheetml/2006/main" count="132" uniqueCount="88">
  <si>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乐山市2022年食品和农资价格监测周报表</t>
  </si>
  <si>
    <t>乐山市发展和改革委员会</t>
  </si>
  <si>
    <t>2022年9月28日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</si>
  <si>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</si>
  <si>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</si>
  <si>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</si>
  <si>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3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</si>
  <si>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</si>
  <si>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</si>
  <si>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</si>
  <si>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</si>
  <si>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</si>
  <si>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</si>
  <si>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</si>
  <si>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</si>
  <si>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</si>
  <si>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</si>
  <si>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</si>
  <si>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</si>
  <si>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</si>
  <si>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</si>
  <si>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</si>
  <si>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</si>
  <si>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</si>
  <si>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</si>
  <si>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</si>
  <si>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</si>
  <si>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</si>
  <si>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</si>
  <si>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</si>
  <si>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</si>
  <si>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</si>
  <si>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</si>
  <si>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</si>
  <si>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</si>
  <si>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</si>
  <si>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</si>
  <si>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</si>
  <si>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</si>
  <si>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</si>
  <si>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上期平均(9.21）</t>
  </si>
  <si>
    <t>环  比</t>
  </si>
  <si>
    <t>同  比</t>
  </si>
  <si>
    <t xml:space="preserve">乐山市发展和改革委员会          </t>
  </si>
  <si>
    <t>2022年9月28日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</si>
  <si>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</si>
  <si>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</si>
  <si>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</si>
  <si>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</si>
  <si>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</si>
  <si>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</si>
  <si>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</si>
  <si>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</si>
  <si>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3"/>
      </rPr>
      <t>（含氮46%）</t>
    </r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</si>
  <si>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</si>
  <si>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</si>
  <si>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>氯化钾　</t>
    </r>
    <r>
      <rPr>
        <sz val="9"/>
        <rFont val="仿宋_GB2312"/>
        <family val="3"/>
      </rPr>
      <t>（含氧化钾60% 进口）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</si>
  <si>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</si>
  <si>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</si>
  <si>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</si>
  <si>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</si>
  <si>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</si>
  <si>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>上期平均(9.21)</t>
  </si>
  <si>
    <t>乐山市新型冠状病毒感染肺炎疫情防控期间重要商品价格周报表</t>
  </si>
  <si>
    <t>乐山市发展和改革委员会                                                 2022年9月28日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</si>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</sst>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b/>
      <sz val="14"/>
      <color indexed="8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2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name val="仿宋_GB2312"/>
      <family val="3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宋体"/>
      <family val="0"/>
    </font>
    <font>
      <sz val="12"/>
      <color rgb="FF000000"/>
      <name val="仿宋_GB2312"/>
      <family val="3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3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41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8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39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50" fillId="3" borderId="5" applyNumberFormat="0" applyAlignment="0" applyProtection="0"/>
    <xf numFmtId="0" fontId="42" fillId="12" borderId="6" applyNumberFormat="0" applyAlignment="0" applyProtection="0"/>
    <xf numFmtId="0" fontId="51" fillId="15" borderId="7" applyNumberFormat="0" applyAlignment="0" applyProtection="0"/>
    <xf numFmtId="0" fontId="44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45" fillId="0" borderId="0" applyNumberFormat="0" applyFill="0" applyBorder="0" applyAlignment="0" applyProtection="0"/>
    <xf numFmtId="0" fontId="4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00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2.7</v>
      </c>
      <c r="D5" s="49">
        <v>10</v>
      </c>
      <c r="E5" s="49">
        <v>85</v>
      </c>
      <c r="F5" s="49">
        <v>19</v>
      </c>
      <c r="G5" s="49">
        <v>17.5</v>
      </c>
      <c r="H5" s="49">
        <v>1250</v>
      </c>
      <c r="I5" s="49">
        <v>1.7</v>
      </c>
      <c r="J5" s="49">
        <v>2.25</v>
      </c>
      <c r="K5" s="49">
        <v>7</v>
      </c>
      <c r="L5" s="49">
        <v>5</v>
      </c>
      <c r="M5" s="49">
        <v>3</v>
      </c>
      <c r="N5" s="49">
        <v>3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2.7</v>
      </c>
      <c r="C6" s="49">
        <v>2.6</v>
      </c>
      <c r="D6" s="49">
        <v>10</v>
      </c>
      <c r="E6" s="49">
        <v>69.9</v>
      </c>
      <c r="F6" s="49">
        <v>18</v>
      </c>
      <c r="G6" s="49">
        <v>15.5</v>
      </c>
      <c r="H6" s="49">
        <v>1150</v>
      </c>
      <c r="I6" s="49">
        <v>1.62</v>
      </c>
      <c r="J6" s="49">
        <v>2.05</v>
      </c>
      <c r="K6" s="49">
        <v>6.5</v>
      </c>
      <c r="L6" s="49">
        <v>5</v>
      </c>
      <c r="M6" s="49">
        <v>2.5</v>
      </c>
      <c r="N6" s="49">
        <v>3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2.8</v>
      </c>
      <c r="C7" s="49">
        <v>2.7</v>
      </c>
      <c r="D7" s="49">
        <v>11</v>
      </c>
      <c r="E7" s="49">
        <v>72.9</v>
      </c>
      <c r="F7" s="49">
        <v>19</v>
      </c>
      <c r="G7" s="49">
        <v>13</v>
      </c>
      <c r="H7" s="49">
        <v>1200</v>
      </c>
      <c r="I7" s="49">
        <v>1.56</v>
      </c>
      <c r="J7" s="49">
        <v>2.53</v>
      </c>
      <c r="K7" s="49">
        <v>6.8</v>
      </c>
      <c r="L7" s="49">
        <v>5</v>
      </c>
      <c r="M7" s="49">
        <v>2.5</v>
      </c>
      <c r="N7" s="49">
        <v>3.5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2.8</v>
      </c>
      <c r="C8" s="49">
        <v>2.8</v>
      </c>
      <c r="D8" s="49">
        <v>11</v>
      </c>
      <c r="E8" s="49">
        <v>69.9</v>
      </c>
      <c r="F8" s="49">
        <v>19</v>
      </c>
      <c r="G8" s="49">
        <v>18</v>
      </c>
      <c r="H8" s="49">
        <v>1200</v>
      </c>
      <c r="I8" s="49">
        <v>1.6</v>
      </c>
      <c r="J8" s="49">
        <v>2.3</v>
      </c>
      <c r="K8" s="49">
        <v>7</v>
      </c>
      <c r="L8" s="49">
        <v>5</v>
      </c>
      <c r="M8" s="49">
        <v>2.5</v>
      </c>
      <c r="N8" s="49">
        <v>4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12</v>
      </c>
      <c r="E9" s="49">
        <v>69.8</v>
      </c>
      <c r="F9" s="49">
        <v>18</v>
      </c>
      <c r="G9" s="49">
        <v>14</v>
      </c>
      <c r="H9" s="49">
        <v>1280</v>
      </c>
      <c r="I9" s="49">
        <v>1.71</v>
      </c>
      <c r="J9" s="49">
        <v>2.35</v>
      </c>
      <c r="K9" s="49">
        <v>8</v>
      </c>
      <c r="L9" s="49">
        <v>5</v>
      </c>
      <c r="M9" s="49">
        <v>2</v>
      </c>
      <c r="N9" s="49">
        <v>4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2.8</v>
      </c>
      <c r="C10" s="49">
        <v>2.8</v>
      </c>
      <c r="D10" s="49">
        <v>11</v>
      </c>
      <c r="E10" s="49">
        <v>79.9</v>
      </c>
      <c r="F10" s="49">
        <v>17</v>
      </c>
      <c r="G10" s="49">
        <v>15</v>
      </c>
      <c r="H10" s="49">
        <v>1100</v>
      </c>
      <c r="I10" s="49">
        <v>1.6</v>
      </c>
      <c r="J10" s="49">
        <v>2</v>
      </c>
      <c r="K10" s="49">
        <v>6.5</v>
      </c>
      <c r="L10" s="49">
        <v>6</v>
      </c>
      <c r="M10" s="49">
        <v>2.5</v>
      </c>
      <c r="N10" s="49">
        <v>4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2.7</v>
      </c>
      <c r="C11" s="49">
        <v>2.7</v>
      </c>
      <c r="D11" s="49">
        <v>10</v>
      </c>
      <c r="E11" s="49">
        <v>79.9</v>
      </c>
      <c r="F11" s="49">
        <v>19</v>
      </c>
      <c r="G11" s="49">
        <v>16</v>
      </c>
      <c r="H11" s="49">
        <v>1230</v>
      </c>
      <c r="I11" s="49">
        <v>1.65</v>
      </c>
      <c r="J11" s="49">
        <v>2.03</v>
      </c>
      <c r="K11" s="49">
        <v>7</v>
      </c>
      <c r="L11" s="49">
        <v>4.5</v>
      </c>
      <c r="M11" s="49">
        <v>3</v>
      </c>
      <c r="N11" s="49">
        <v>3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2.6</v>
      </c>
      <c r="C12" s="49">
        <v>2.7</v>
      </c>
      <c r="D12" s="49">
        <v>10</v>
      </c>
      <c r="E12" s="49">
        <v>69.9</v>
      </c>
      <c r="F12" s="49">
        <v>18</v>
      </c>
      <c r="G12" s="49">
        <v>17</v>
      </c>
      <c r="H12" s="49">
        <v>1100</v>
      </c>
      <c r="I12" s="49">
        <v>1.6</v>
      </c>
      <c r="J12" s="49">
        <v>2.1</v>
      </c>
      <c r="K12" s="49">
        <v>6.5</v>
      </c>
      <c r="L12" s="49">
        <v>4.5</v>
      </c>
      <c r="M12" s="49">
        <v>4</v>
      </c>
      <c r="N12" s="49">
        <v>3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2.7</v>
      </c>
      <c r="C13" s="49">
        <v>2.7</v>
      </c>
      <c r="D13" s="49">
        <v>10</v>
      </c>
      <c r="E13" s="49">
        <v>74.9</v>
      </c>
      <c r="F13" s="49">
        <v>18</v>
      </c>
      <c r="G13" s="49">
        <v>16</v>
      </c>
      <c r="H13" s="49">
        <v>1200</v>
      </c>
      <c r="I13" s="49">
        <v>1.7</v>
      </c>
      <c r="J13" s="49">
        <v>2.25</v>
      </c>
      <c r="K13" s="49">
        <v>6.5</v>
      </c>
      <c r="L13" s="49">
        <v>4.99</v>
      </c>
      <c r="M13" s="49">
        <v>2.58</v>
      </c>
      <c r="N13" s="49">
        <v>3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0" t="s">
        <v>37</v>
      </c>
      <c r="B14" s="49">
        <v>2.8</v>
      </c>
      <c r="C14" s="49">
        <v>3</v>
      </c>
      <c r="D14" s="49">
        <v>10</v>
      </c>
      <c r="E14" s="49">
        <v>79.9</v>
      </c>
      <c r="F14" s="49">
        <v>18</v>
      </c>
      <c r="G14" s="49">
        <v>14</v>
      </c>
      <c r="H14" s="49">
        <v>1200</v>
      </c>
      <c r="I14" s="49">
        <v>1.67</v>
      </c>
      <c r="J14" s="49">
        <v>2.31</v>
      </c>
      <c r="K14" s="49">
        <v>7.48</v>
      </c>
      <c r="L14" s="49">
        <v>6.5</v>
      </c>
      <c r="M14" s="49">
        <v>3</v>
      </c>
      <c r="N14" s="49">
        <v>5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0" t="s">
        <v>38</v>
      </c>
      <c r="B15" s="49">
        <v>2.7</v>
      </c>
      <c r="C15" s="49">
        <v>2.8</v>
      </c>
      <c r="D15" s="49">
        <v>11</v>
      </c>
      <c r="E15" s="49">
        <v>72.6</v>
      </c>
      <c r="F15" s="49">
        <v>17</v>
      </c>
      <c r="G15" s="49">
        <v>12</v>
      </c>
      <c r="H15" s="49">
        <v>1200</v>
      </c>
      <c r="I15" s="49">
        <v>1.65</v>
      </c>
      <c r="J15" s="49">
        <v>2.15</v>
      </c>
      <c r="K15" s="49">
        <v>6.2</v>
      </c>
      <c r="L15" s="49">
        <v>4.5</v>
      </c>
      <c r="M15" s="49">
        <v>2.5</v>
      </c>
      <c r="N15" s="49">
        <v>3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2.7545454545454544</v>
      </c>
      <c r="C16" s="49">
        <f>AVERAGE(C5:C15)</f>
        <v>2.772727272727273</v>
      </c>
      <c r="D16" s="49">
        <f aca="true" t="shared" si="0" ref="C16:N16">AVERAGE(D5:D15)</f>
        <v>10.545454545454545</v>
      </c>
      <c r="E16" s="49">
        <f t="shared" si="0"/>
        <v>74.96363636363637</v>
      </c>
      <c r="F16" s="49">
        <f t="shared" si="0"/>
        <v>18.181818181818183</v>
      </c>
      <c r="G16" s="49">
        <f t="shared" si="0"/>
        <v>15.272727272727273</v>
      </c>
      <c r="H16" s="49">
        <f t="shared" si="0"/>
        <v>1191.8181818181818</v>
      </c>
      <c r="I16" s="49">
        <f t="shared" si="0"/>
        <v>1.6418181818181816</v>
      </c>
      <c r="J16" s="49">
        <f t="shared" si="0"/>
        <v>2.2109090909090905</v>
      </c>
      <c r="K16" s="49">
        <f t="shared" si="0"/>
        <v>6.861818181818182</v>
      </c>
      <c r="L16" s="49">
        <f t="shared" si="0"/>
        <v>5.09</v>
      </c>
      <c r="M16" s="49">
        <f t="shared" si="0"/>
        <v>2.7345454545454544</v>
      </c>
      <c r="N16" s="49">
        <f t="shared" si="0"/>
        <v>3.5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2.75</v>
      </c>
      <c r="C17" s="49">
        <v>2.77</v>
      </c>
      <c r="D17" s="49">
        <v>10.545454545454545</v>
      </c>
      <c r="E17" s="49">
        <v>74.96363636363637</v>
      </c>
      <c r="F17" s="49">
        <v>18.318181818181817</v>
      </c>
      <c r="G17" s="49">
        <v>15.090909090909092</v>
      </c>
      <c r="H17" s="49">
        <v>1170</v>
      </c>
      <c r="I17" s="49">
        <v>1.654545454545454</v>
      </c>
      <c r="J17" s="49">
        <v>2.2109090909090905</v>
      </c>
      <c r="K17" s="49">
        <v>6.816363636363636</v>
      </c>
      <c r="L17" s="49">
        <v>5.4809090909090905</v>
      </c>
      <c r="M17" s="49">
        <v>2.8181818181818183</v>
      </c>
      <c r="N17" s="49">
        <v>4.2272727272727275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v>0</v>
      </c>
      <c r="C18" s="76">
        <v>0</v>
      </c>
      <c r="D18" s="76">
        <f>(D16-D17)/D17</f>
        <v>0</v>
      </c>
      <c r="E18" s="76">
        <f>(E16-E17)/E17</f>
        <v>0</v>
      </c>
      <c r="F18" s="76">
        <f aca="true" t="shared" si="2" ref="F18:N18">(F16-F17)/F17</f>
        <v>-0.007444168734491139</v>
      </c>
      <c r="G18" s="76">
        <f t="shared" si="2"/>
        <v>0.012048192771084326</v>
      </c>
      <c r="H18" s="76">
        <f t="shared" si="2"/>
        <v>0.018648018648018596</v>
      </c>
      <c r="I18" s="76">
        <f t="shared" si="2"/>
        <v>-0.007692307692307543</v>
      </c>
      <c r="J18" s="76">
        <f t="shared" si="2"/>
        <v>0</v>
      </c>
      <c r="K18" s="76">
        <f t="shared" si="2"/>
        <v>0.0066684449186450315</v>
      </c>
      <c r="L18" s="76">
        <f t="shared" si="2"/>
        <v>-0.07132194393763472</v>
      </c>
      <c r="M18" s="76">
        <f t="shared" si="2"/>
        <v>-0.02967741935483882</v>
      </c>
      <c r="N18" s="76">
        <f t="shared" si="2"/>
        <v>-0.1720430107526882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0.08252947481243281</v>
      </c>
      <c r="C19" s="76">
        <v>0.10909090909090936</v>
      </c>
      <c r="D19" s="76">
        <v>0.11538461538461528</v>
      </c>
      <c r="E19" s="76">
        <v>0.06724994822944723</v>
      </c>
      <c r="F19" s="76">
        <v>0.5936254980079684</v>
      </c>
      <c r="G19" s="76">
        <v>0.8918918918918921</v>
      </c>
      <c r="H19" s="76">
        <v>0.7885402455661663</v>
      </c>
      <c r="I19" s="76">
        <v>0.019187358916478475</v>
      </c>
      <c r="J19" s="76">
        <v>0.06901098901098872</v>
      </c>
      <c r="K19" s="76">
        <v>0.16878290492412515</v>
      </c>
      <c r="L19" s="76">
        <v>-0.20014285714285712</v>
      </c>
      <c r="M19" s="76">
        <v>0.4122065727699529</v>
      </c>
      <c r="N19" s="76">
        <v>0.11594202898550729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1.5</v>
      </c>
      <c r="C5" s="49">
        <v>4</v>
      </c>
      <c r="D5" s="9">
        <v>2.5</v>
      </c>
      <c r="E5" s="49">
        <v>5</v>
      </c>
      <c r="F5" s="49">
        <v>2.5</v>
      </c>
      <c r="G5" s="9">
        <v>4</v>
      </c>
      <c r="H5" s="49">
        <v>6</v>
      </c>
      <c r="I5" s="49">
        <v>3</v>
      </c>
      <c r="J5" s="9">
        <v>1.2</v>
      </c>
      <c r="K5" s="49">
        <v>1.2</v>
      </c>
      <c r="L5" s="49">
        <v>4</v>
      </c>
      <c r="M5" s="9">
        <v>4</v>
      </c>
      <c r="N5" s="49">
        <v>4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2</v>
      </c>
      <c r="C6" s="49">
        <v>4.5</v>
      </c>
      <c r="D6" s="9">
        <v>2.5</v>
      </c>
      <c r="E6" s="49">
        <v>6</v>
      </c>
      <c r="F6" s="49">
        <v>2.5</v>
      </c>
      <c r="G6" s="9">
        <v>4.5</v>
      </c>
      <c r="H6" s="49">
        <v>5.5</v>
      </c>
      <c r="I6" s="49">
        <v>2.88</v>
      </c>
      <c r="J6" s="9">
        <v>1.28</v>
      </c>
      <c r="K6" s="49">
        <v>0.75</v>
      </c>
      <c r="L6" s="49"/>
      <c r="M6" s="9">
        <v>3.8</v>
      </c>
      <c r="N6" s="49">
        <v>4.6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2</v>
      </c>
      <c r="C7" s="49">
        <v>4</v>
      </c>
      <c r="D7" s="9">
        <v>2.5</v>
      </c>
      <c r="E7" s="49">
        <v>4</v>
      </c>
      <c r="F7" s="49">
        <v>2.5</v>
      </c>
      <c r="G7" s="9">
        <v>4</v>
      </c>
      <c r="H7" s="49">
        <v>5</v>
      </c>
      <c r="I7" s="49">
        <v>3.13</v>
      </c>
      <c r="J7" s="9">
        <v>1.2</v>
      </c>
      <c r="K7" s="49">
        <v>0.88</v>
      </c>
      <c r="L7" s="49">
        <v>5.6</v>
      </c>
      <c r="M7" s="9">
        <v>5.2</v>
      </c>
      <c r="N7" s="49">
        <v>5.6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2</v>
      </c>
      <c r="C8" s="49">
        <v>4</v>
      </c>
      <c r="D8" s="9">
        <v>2.5</v>
      </c>
      <c r="E8" s="49">
        <v>5</v>
      </c>
      <c r="F8" s="49">
        <v>2.5</v>
      </c>
      <c r="G8" s="9">
        <v>5</v>
      </c>
      <c r="H8" s="49">
        <v>6</v>
      </c>
      <c r="I8" s="49">
        <v>3.2</v>
      </c>
      <c r="J8" s="9">
        <v>1</v>
      </c>
      <c r="K8" s="49">
        <v>1.4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4</v>
      </c>
      <c r="D9" s="9">
        <v>2</v>
      </c>
      <c r="E9" s="49">
        <v>5</v>
      </c>
      <c r="F9" s="49">
        <v>1.5</v>
      </c>
      <c r="G9" s="9">
        <v>5</v>
      </c>
      <c r="H9" s="49">
        <v>4</v>
      </c>
      <c r="I9" s="49">
        <v>3.5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2</v>
      </c>
      <c r="C10" s="49">
        <v>4</v>
      </c>
      <c r="D10" s="9">
        <v>2.5</v>
      </c>
      <c r="E10" s="49">
        <v>6</v>
      </c>
      <c r="F10" s="49">
        <v>2.5</v>
      </c>
      <c r="G10" s="9">
        <v>4.5</v>
      </c>
      <c r="H10" s="49">
        <v>5</v>
      </c>
      <c r="I10" s="49">
        <v>2.9</v>
      </c>
      <c r="J10" s="9">
        <v>1.2</v>
      </c>
      <c r="K10" s="49">
        <v>1.2</v>
      </c>
      <c r="L10" s="49">
        <v>3.8</v>
      </c>
      <c r="M10" s="9">
        <v>5</v>
      </c>
      <c r="N10" s="49">
        <v>5.8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2</v>
      </c>
      <c r="C11" s="49">
        <v>3.5</v>
      </c>
      <c r="D11" s="9">
        <v>2</v>
      </c>
      <c r="E11" s="49">
        <v>4</v>
      </c>
      <c r="F11" s="49">
        <v>2.5</v>
      </c>
      <c r="G11" s="9">
        <v>5</v>
      </c>
      <c r="H11" s="49">
        <v>6</v>
      </c>
      <c r="I11" s="49">
        <v>2.85</v>
      </c>
      <c r="J11" s="9">
        <v>1.2</v>
      </c>
      <c r="K11" s="49">
        <v>1</v>
      </c>
      <c r="L11" s="49"/>
      <c r="M11" s="9">
        <v>4</v>
      </c>
      <c r="N11" s="49">
        <v>4.4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2</v>
      </c>
      <c r="C12" s="49">
        <v>5</v>
      </c>
      <c r="D12" s="9">
        <v>2.5</v>
      </c>
      <c r="E12" s="49">
        <v>6</v>
      </c>
      <c r="F12" s="49">
        <v>2.5</v>
      </c>
      <c r="G12" s="9">
        <v>4</v>
      </c>
      <c r="H12" s="49">
        <v>7</v>
      </c>
      <c r="I12" s="49">
        <v>2.88</v>
      </c>
      <c r="J12" s="9">
        <v>1.12</v>
      </c>
      <c r="K12" s="49">
        <v>1</v>
      </c>
      <c r="L12" s="49">
        <v>4.4</v>
      </c>
      <c r="M12" s="9">
        <v>4</v>
      </c>
      <c r="N12" s="49">
        <v>4.8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1.5</v>
      </c>
      <c r="C13" s="49">
        <v>3.5</v>
      </c>
      <c r="D13" s="9">
        <v>1.28</v>
      </c>
      <c r="E13" s="49">
        <v>4</v>
      </c>
      <c r="F13" s="49">
        <v>1.5</v>
      </c>
      <c r="G13" s="9">
        <v>4</v>
      </c>
      <c r="H13" s="49">
        <v>5.99</v>
      </c>
      <c r="I13" s="49">
        <v>3.1</v>
      </c>
      <c r="J13" s="9">
        <v>1.05</v>
      </c>
      <c r="K13" s="49">
        <v>1</v>
      </c>
      <c r="L13" s="49"/>
      <c r="M13" s="9">
        <v>4.15</v>
      </c>
      <c r="N13" s="49">
        <v>4.35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2</v>
      </c>
      <c r="C14" s="49">
        <v>4</v>
      </c>
      <c r="D14" s="9">
        <v>2</v>
      </c>
      <c r="E14" s="49">
        <v>4</v>
      </c>
      <c r="F14" s="49">
        <v>2</v>
      </c>
      <c r="G14" s="9">
        <v>6</v>
      </c>
      <c r="H14" s="49">
        <v>6</v>
      </c>
      <c r="I14" s="49">
        <v>3.5</v>
      </c>
      <c r="J14" s="9"/>
      <c r="K14" s="49"/>
      <c r="L14" s="49"/>
      <c r="M14" s="9"/>
      <c r="N14" s="49">
        <v>4.2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1.5</v>
      </c>
      <c r="C15" s="49">
        <v>3.5</v>
      </c>
      <c r="D15" s="49">
        <v>1.5</v>
      </c>
      <c r="E15" s="9">
        <v>4</v>
      </c>
      <c r="F15" s="49">
        <v>1.8</v>
      </c>
      <c r="G15" s="49">
        <v>4</v>
      </c>
      <c r="H15" s="9">
        <v>4.5</v>
      </c>
      <c r="I15" s="49">
        <v>3.13</v>
      </c>
      <c r="J15" s="49">
        <v>1.1</v>
      </c>
      <c r="K15" s="9">
        <v>1</v>
      </c>
      <c r="L15" s="49">
        <v>4.5</v>
      </c>
      <c r="M15" s="49">
        <v>4.4</v>
      </c>
      <c r="N15" s="9">
        <v>4.4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1.8181818181818181</v>
      </c>
      <c r="C16" s="49">
        <f aca="true" t="shared" si="0" ref="C16:N16">AVERAGE(C5:C15)</f>
        <v>4</v>
      </c>
      <c r="D16" s="49">
        <f t="shared" si="0"/>
        <v>2.161818181818182</v>
      </c>
      <c r="E16" s="49">
        <f t="shared" si="0"/>
        <v>4.818181818181818</v>
      </c>
      <c r="F16" s="49">
        <f t="shared" si="0"/>
        <v>2.209090909090909</v>
      </c>
      <c r="G16" s="49">
        <f t="shared" si="0"/>
        <v>4.545454545454546</v>
      </c>
      <c r="H16" s="49">
        <f t="shared" si="0"/>
        <v>5.544545454545455</v>
      </c>
      <c r="I16" s="49">
        <f t="shared" si="0"/>
        <v>3.097272727272727</v>
      </c>
      <c r="J16" s="49">
        <f t="shared" si="0"/>
        <v>1.15</v>
      </c>
      <c r="K16" s="49">
        <f t="shared" si="0"/>
        <v>1.0477777777777777</v>
      </c>
      <c r="L16" s="49">
        <f t="shared" si="0"/>
        <v>4.459999999999999</v>
      </c>
      <c r="M16" s="49">
        <f t="shared" si="0"/>
        <v>4.283333333333333</v>
      </c>
      <c r="N16" s="49">
        <f t="shared" si="0"/>
        <v>4.677272727272728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1.981818181818182</v>
      </c>
      <c r="C17" s="49">
        <v>4.2272727272727275</v>
      </c>
      <c r="D17" s="49">
        <v>2.270909090909091</v>
      </c>
      <c r="E17" s="49">
        <v>5.136363636363637</v>
      </c>
      <c r="F17" s="49">
        <v>2.4909090909090907</v>
      </c>
      <c r="G17" s="49">
        <v>5</v>
      </c>
      <c r="H17" s="49">
        <v>6.2727272727272725</v>
      </c>
      <c r="I17" s="49">
        <v>3.097272727272727</v>
      </c>
      <c r="J17" s="49">
        <v>1.15</v>
      </c>
      <c r="K17" s="49">
        <v>1.0644444444444445</v>
      </c>
      <c r="L17" s="49">
        <v>4.459999999999999</v>
      </c>
      <c r="M17" s="49">
        <v>4.283333333333333</v>
      </c>
      <c r="N17" s="49">
        <v>4.681818181818182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-0.08256880733944962</v>
      </c>
      <c r="C18" s="12">
        <f aca="true" t="shared" si="1" ref="C18:N18">(C16-C17)/C17</f>
        <v>-0.05376344086021511</v>
      </c>
      <c r="D18" s="12">
        <f t="shared" si="1"/>
        <v>-0.048038430744595594</v>
      </c>
      <c r="E18" s="12">
        <f t="shared" si="1"/>
        <v>-0.061946902654867284</v>
      </c>
      <c r="F18" s="12">
        <f t="shared" si="1"/>
        <v>-0.11313868613138683</v>
      </c>
      <c r="G18" s="12">
        <f t="shared" si="1"/>
        <v>-0.09090909090909083</v>
      </c>
      <c r="H18" s="12">
        <f t="shared" si="1"/>
        <v>-0.11608695652173905</v>
      </c>
      <c r="I18" s="12">
        <f t="shared" si="1"/>
        <v>0</v>
      </c>
      <c r="J18" s="12">
        <f t="shared" si="1"/>
        <v>0</v>
      </c>
      <c r="K18" s="12">
        <f t="shared" si="1"/>
        <v>-0.015657620041753806</v>
      </c>
      <c r="L18" s="12">
        <f t="shared" si="1"/>
        <v>0</v>
      </c>
      <c r="M18" s="12">
        <f t="shared" si="1"/>
        <v>0</v>
      </c>
      <c r="N18" s="12">
        <v>0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0.1976047904191617</v>
      </c>
      <c r="C19" s="12">
        <v>0.12820512820512822</v>
      </c>
      <c r="D19" s="12">
        <v>0.05688888888888904</v>
      </c>
      <c r="E19" s="12">
        <v>0.2183908045977012</v>
      </c>
      <c r="F19" s="12">
        <v>0.215</v>
      </c>
      <c r="G19" s="12">
        <v>0.3513513513513514</v>
      </c>
      <c r="H19" s="12">
        <v>0.1728846153846154</v>
      </c>
      <c r="I19" s="12">
        <v>0.0005873715124816843</v>
      </c>
      <c r="J19" s="12">
        <v>0.18434603501544808</v>
      </c>
      <c r="K19" s="12">
        <v>0.022776572668112675</v>
      </c>
      <c r="L19" s="12">
        <v>0.06507462686567142</v>
      </c>
      <c r="M19" s="12">
        <v>0.12227074235807851</v>
      </c>
      <c r="N19" s="12">
        <v>0.12705366922234393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C29" sqref="C29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4.7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10</v>
      </c>
      <c r="C6" s="9">
        <v>15</v>
      </c>
      <c r="D6" s="9">
        <v>3.2</v>
      </c>
      <c r="E6" s="9">
        <v>0.5</v>
      </c>
      <c r="F6" s="9">
        <v>10</v>
      </c>
      <c r="G6" s="9">
        <v>4</v>
      </c>
      <c r="H6" s="9">
        <v>26.4</v>
      </c>
      <c r="I6" s="9">
        <v>9.9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</v>
      </c>
      <c r="C7" s="9">
        <v>15</v>
      </c>
      <c r="D7" s="9">
        <v>3</v>
      </c>
      <c r="E7" s="9">
        <v>0.2</v>
      </c>
      <c r="F7" s="9">
        <v>4.8</v>
      </c>
      <c r="G7" s="9">
        <v>2.5</v>
      </c>
      <c r="H7" s="9">
        <v>18</v>
      </c>
      <c r="I7" s="9">
        <v>12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12</v>
      </c>
      <c r="C8" s="9">
        <v>15</v>
      </c>
      <c r="D8" s="9">
        <v>3</v>
      </c>
      <c r="E8" s="9">
        <v>1</v>
      </c>
      <c r="F8" s="9">
        <v>8</v>
      </c>
      <c r="G8" s="9">
        <v>4</v>
      </c>
      <c r="H8" s="9">
        <v>26</v>
      </c>
      <c r="I8" s="9">
        <v>16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12</v>
      </c>
      <c r="C9" s="9">
        <v>15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13</v>
      </c>
      <c r="C11" s="9">
        <v>20</v>
      </c>
      <c r="D11" s="9">
        <v>3.5</v>
      </c>
      <c r="E11" s="9">
        <v>1</v>
      </c>
      <c r="F11" s="9">
        <v>9</v>
      </c>
      <c r="G11" s="9">
        <v>3</v>
      </c>
      <c r="H11" s="9">
        <v>24</v>
      </c>
      <c r="I11" s="9">
        <v>18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14</v>
      </c>
      <c r="C12" s="9">
        <v>17</v>
      </c>
      <c r="D12" s="9">
        <v>3.5</v>
      </c>
      <c r="E12" s="9">
        <v>1</v>
      </c>
      <c r="F12" s="9">
        <v>8</v>
      </c>
      <c r="G12" s="9">
        <v>4.5</v>
      </c>
      <c r="H12" s="9">
        <v>19.5</v>
      </c>
      <c r="I12" s="9">
        <v>17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11</v>
      </c>
      <c r="C13" s="9">
        <v>15</v>
      </c>
      <c r="D13" s="9">
        <v>4</v>
      </c>
      <c r="E13" s="9">
        <v>1</v>
      </c>
      <c r="F13" s="9">
        <v>8</v>
      </c>
      <c r="G13" s="9">
        <v>3</v>
      </c>
      <c r="H13" s="9">
        <v>25</v>
      </c>
      <c r="I13" s="9">
        <v>14.9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12.5</v>
      </c>
      <c r="C14" s="9">
        <v>16</v>
      </c>
      <c r="D14" s="9">
        <v>3</v>
      </c>
      <c r="E14" s="9">
        <v>0.8</v>
      </c>
      <c r="F14" s="9">
        <v>9</v>
      </c>
      <c r="G14" s="9">
        <v>4.5</v>
      </c>
      <c r="H14" s="9">
        <v>23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11</v>
      </c>
      <c r="C15" s="9">
        <v>15</v>
      </c>
      <c r="D15" s="9">
        <v>3.5</v>
      </c>
      <c r="E15" s="9">
        <v>1</v>
      </c>
      <c r="F15" s="9">
        <v>8</v>
      </c>
      <c r="G15" s="9">
        <v>5</v>
      </c>
      <c r="H15" s="9"/>
      <c r="I15" s="9">
        <v>15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13</v>
      </c>
      <c r="C16" s="9">
        <v>16</v>
      </c>
      <c r="D16" s="9">
        <v>3.5</v>
      </c>
      <c r="E16" s="9">
        <v>1</v>
      </c>
      <c r="F16" s="9">
        <v>7</v>
      </c>
      <c r="G16" s="9">
        <v>4</v>
      </c>
      <c r="H16" s="16"/>
      <c r="I16" s="9">
        <v>16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12.227272727272727</v>
      </c>
      <c r="C17" s="9">
        <f t="shared" si="0"/>
        <v>16.454545454545453</v>
      </c>
      <c r="D17" s="9">
        <f t="shared" si="0"/>
        <v>3.3818181818181823</v>
      </c>
      <c r="E17" s="9">
        <f t="shared" si="0"/>
        <v>0.8181818181818182</v>
      </c>
      <c r="F17" s="9">
        <f t="shared" si="0"/>
        <v>7.890909090909091</v>
      </c>
      <c r="G17" s="9">
        <f t="shared" si="0"/>
        <v>4</v>
      </c>
      <c r="H17" s="9">
        <f>(H6+H7+H8+H9+H11+H12+H13+H14)/8</f>
        <v>23.4875</v>
      </c>
      <c r="I17" s="9">
        <f>(I6+I7+I8+I9+I10+I11+I12+I13+I14+I15+I16)/11</f>
        <v>15.581818181818182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4" customHeight="1">
      <c r="A18" s="11" t="s">
        <v>40</v>
      </c>
      <c r="B18" s="9">
        <v>12.181818181818182</v>
      </c>
      <c r="C18" s="9">
        <v>16.40909090909091</v>
      </c>
      <c r="D18" s="9">
        <v>3.3818181818181823</v>
      </c>
      <c r="E18" s="9">
        <v>0.8181818181818182</v>
      </c>
      <c r="F18" s="9">
        <v>7.890909090909091</v>
      </c>
      <c r="G18" s="9">
        <v>4</v>
      </c>
      <c r="H18" s="9">
        <v>23.7375</v>
      </c>
      <c r="I18" s="9">
        <v>15.490909090909092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0.00373134328358205</v>
      </c>
      <c r="C19" s="12">
        <f aca="true" t="shared" si="1" ref="C19:I19">(C17-C18)/C18</f>
        <v>0.002770083102492937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-0.010531858873091101</v>
      </c>
      <c r="I19" s="12">
        <f t="shared" si="1"/>
        <v>0.005868544600938904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2021-07-26T18:10:15Z</cp:lastPrinted>
  <dcterms:created xsi:type="dcterms:W3CDTF">2006-06-13T23:08:28Z</dcterms:created>
  <dcterms:modified xsi:type="dcterms:W3CDTF">2022-09-28T10:54:14Z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