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<sst xmlns="http://schemas.openxmlformats.org/spreadsheetml/2006/main" count="132" uniqueCount="88">
  <si>
    <t>乐山市2022年食品和农资价格监测周报表</t>
  </si>
  <si>
    <t>乐山市发展和改革委员会</t>
  </si>
  <si>
    <t>2022年11月9日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</si>
  <si>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</si>
  <si>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</si>
  <si>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</si>
  <si>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3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</si>
  <si>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</si>
  <si>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</si>
  <si>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</si>
  <si>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</si>
  <si>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</si>
  <si>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</si>
  <si>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</si>
  <si>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</si>
  <si>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</si>
  <si>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</si>
  <si>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</si>
  <si>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</si>
  <si>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</si>
  <si>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</si>
  <si>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</si>
  <si>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</si>
  <si>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</si>
  <si>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</si>
  <si>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</si>
  <si>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</si>
  <si>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</si>
  <si>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</si>
  <si>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</si>
  <si>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</si>
  <si>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</si>
  <si>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</si>
  <si>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</si>
  <si>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</si>
  <si>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</si>
  <si>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</si>
  <si>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</si>
  <si>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</si>
  <si>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</si>
  <si>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上期平均(11.2）</t>
  </si>
  <si>
    <t>环  比</t>
  </si>
  <si>
    <t>同  比</t>
  </si>
  <si>
    <t xml:space="preserve">乐山市发展和改革委员会          </t>
  </si>
  <si>
    <t>2022年11月9日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</si>
  <si>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</si>
  <si>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</si>
  <si>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</si>
  <si>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</si>
  <si>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</si>
  <si>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</si>
  <si>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</si>
  <si>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</si>
  <si>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3"/>
      </rPr>
      <t>（含氮46%）</t>
    </r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</si>
  <si>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</si>
  <si>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</si>
  <si>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>氯化钾　</t>
    </r>
    <r>
      <rPr>
        <sz val="9"/>
        <rFont val="仿宋_GB2312"/>
        <family val="3"/>
      </rPr>
      <t>（含氧化钾60% 进口）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</si>
  <si>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</si>
  <si>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</si>
  <si>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</si>
  <si>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</si>
  <si>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</si>
  <si>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>上期平均(11.2)</t>
  </si>
  <si>
    <t>乐山市新型冠状病毒感染肺炎疫情防控期间重要商品价格周报表</t>
  </si>
  <si>
    <t>乐山市发展和改革委员会                                                 2022年11月9日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</si>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</sst>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4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14"/>
      <color indexed="8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0.5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0.5"/>
      <name val="仿宋_GB2312"/>
      <family val="3"/>
    </font>
    <font>
      <sz val="10.5"/>
      <color indexed="8"/>
      <name val="FangSong_GB2312"/>
      <family val="0"/>
    </font>
    <font>
      <sz val="12"/>
      <color indexed="8"/>
      <name val="宋体"/>
      <family val="0"/>
    </font>
    <font>
      <sz val="12"/>
      <color indexed="8"/>
      <name val="FangSong_GB2312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0"/>
      <color indexed="8"/>
      <name val="宋体"/>
      <family val="0"/>
    </font>
    <font>
      <sz val="10"/>
      <name val="仿宋_GB2312"/>
      <family val="3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3"/>
    </font>
    <font>
      <sz val="11"/>
      <color rgb="FF000000"/>
      <name val="宋体"/>
      <family val="0"/>
    </font>
    <font>
      <sz val="12"/>
      <color rgb="FF000000"/>
      <name val="仿宋_GB2312"/>
      <family val="3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sz val="12"/>
      <color rgb="FF000000"/>
      <name val="FangSong_GB2312"/>
      <family val="0"/>
    </font>
    <font>
      <sz val="10"/>
      <color rgb="FF000000"/>
      <name val="仿宋_GB2312"/>
      <family val="3"/>
    </font>
    <font>
      <sz val="10"/>
      <color rgb="FF000000"/>
      <name val="FangSong_GB2312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4" fillId="7" borderId="0" applyNumberFormat="0" applyBorder="0" applyAlignment="0" applyProtection="0"/>
    <xf numFmtId="0" fontId="48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42" fillId="12" borderId="5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10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3" borderId="5" applyNumberFormat="0" applyAlignment="0" applyProtection="0"/>
    <xf numFmtId="0" fontId="43" fillId="12" borderId="6" applyNumberFormat="0" applyAlignment="0" applyProtection="0"/>
    <xf numFmtId="0" fontId="50" fillId="15" borderId="7" applyNumberFormat="0" applyAlignment="0" applyProtection="0"/>
    <xf numFmtId="0" fontId="51" fillId="0" borderId="8" applyNumberFormat="0" applyFill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0" fillId="17" borderId="9" applyNumberFormat="0" applyFont="0" applyAlignment="0" applyProtection="0"/>
    <xf numFmtId="0" fontId="38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20" borderId="0" applyNumberFormat="0" applyBorder="0" applyAlignment="0" applyProtection="0"/>
    <xf numFmtId="0" fontId="46" fillId="10" borderId="0" applyNumberFormat="0" applyBorder="0" applyAlignment="0" applyProtection="0"/>
    <xf numFmtId="0" fontId="34" fillId="21" borderId="0" applyNumberFormat="0" applyBorder="0" applyAlignment="0" applyProtection="0"/>
    <xf numFmtId="0" fontId="10" fillId="5" borderId="0" applyNumberFormat="0" applyBorder="0" applyAlignment="0" applyProtection="0"/>
    <xf numFmtId="0" fontId="34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</cellStyleXfs>
  <cellXfs count="115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left" vertical="center"/>
      <protection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9" fillId="0" borderId="15" xfId="0" applyNumberFormat="1" applyFont="1" applyBorder="1" applyAlignment="1" applyProtection="1">
      <alignment horizontal="left" vertical="center" wrapText="1"/>
      <protection/>
    </xf>
    <xf numFmtId="176" fontId="19" fillId="0" borderId="15" xfId="0" applyNumberFormat="1" applyFont="1" applyBorder="1" applyAlignment="1" applyProtection="1">
      <alignment horizontal="left" vertical="center"/>
      <protection/>
    </xf>
    <xf numFmtId="176" fontId="20" fillId="0" borderId="16" xfId="0" applyNumberFormat="1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8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1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7" fontId="16" fillId="0" borderId="0" xfId="0" applyNumberFormat="1" applyFont="1" applyBorder="1" applyAlignment="1" applyProtection="1">
      <alignment vertical="center"/>
      <protection/>
    </xf>
    <xf numFmtId="0" fontId="62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176" fontId="25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9" fillId="0" borderId="11" xfId="0" applyNumberFormat="1" applyFont="1" applyBorder="1" applyAlignment="1" applyProtection="1">
      <alignment horizontal="center" vertical="center"/>
      <protection/>
    </xf>
    <xf numFmtId="10" fontId="21" fillId="0" borderId="11" xfId="0" applyNumberFormat="1" applyFont="1" applyBorder="1" applyAlignment="1" applyProtection="1">
      <alignment horizontal="center" vertical="center"/>
      <protection/>
    </xf>
    <xf numFmtId="10" fontId="11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8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justify" vertical="center" wrapText="1"/>
    </xf>
    <xf numFmtId="0" fontId="61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horizontal="left" vertical="center" wrapText="1"/>
    </xf>
    <xf numFmtId="0" fontId="61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59" fillId="0" borderId="19" xfId="0" applyFont="1" applyBorder="1" applyAlignment="1">
      <alignment horizontal="center" vertical="center" wrapText="1"/>
    </xf>
    <xf numFmtId="176" fontId="30" fillId="0" borderId="0" xfId="0" applyNumberFormat="1" applyFont="1" applyAlignment="1" applyProtection="1">
      <alignment horizontal="center" vertical="center"/>
      <protection/>
    </xf>
    <xf numFmtId="176" fontId="29" fillId="0" borderId="0" xfId="0" applyNumberFormat="1" applyFont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horizontal="center" vertical="center"/>
      <protection/>
    </xf>
    <xf numFmtId="10" fontId="1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176" fontId="26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SheetLayoutView="100" workbookViewId="0" topLeftCell="A1">
      <selection activeCell="L18" sqref="L18"/>
    </sheetView>
  </sheetViews>
  <sheetFormatPr defaultColWidth="9.00390625" defaultRowHeight="14.25"/>
  <cols>
    <col min="1" max="1" width="13.00390625" style="69" customWidth="1"/>
    <col min="2" max="2" width="7.75390625" style="69" customWidth="1"/>
    <col min="3" max="3" width="7.875" style="69" customWidth="1"/>
    <col min="4" max="4" width="8.125" style="69" customWidth="1"/>
    <col min="5" max="5" width="9.00390625" style="69" customWidth="1"/>
    <col min="6" max="6" width="8.375" style="67" customWidth="1"/>
    <col min="7" max="7" width="9.625" style="67" customWidth="1"/>
    <col min="8" max="8" width="9.875" style="67" customWidth="1"/>
    <col min="9" max="9" width="9.375" style="67" customWidth="1"/>
    <col min="10" max="10" width="9.25390625" style="69" customWidth="1"/>
    <col min="11" max="11" width="8.50390625" style="67" customWidth="1"/>
    <col min="12" max="12" width="8.375" style="69" customWidth="1"/>
    <col min="13" max="13" width="9.00390625" style="69" customWidth="1"/>
    <col min="14" max="14" width="8.25390625" style="69" customWidth="1"/>
    <col min="15" max="15" width="6.00390625" style="69" hidden="1" customWidth="1"/>
    <col min="16" max="16" width="6.125" style="69" hidden="1" customWidth="1"/>
    <col min="17" max="17" width="0.12890625" style="69" hidden="1" customWidth="1"/>
    <col min="18" max="18" width="10.25390625" style="69" hidden="1" customWidth="1"/>
    <col min="19" max="20" width="6.375" style="69" hidden="1" customWidth="1"/>
    <col min="21" max="21" width="6.25390625" style="69" hidden="1" customWidth="1"/>
    <col min="22" max="22" width="6.00390625" style="69" hidden="1" customWidth="1"/>
    <col min="23" max="23" width="6.125" style="69" hidden="1" customWidth="1"/>
    <col min="24" max="25" width="6.875" style="69" hidden="1" customWidth="1"/>
    <col min="26" max="26" width="6.75390625" style="69" hidden="1" customWidth="1"/>
    <col min="27" max="27" width="9.125" style="69" hidden="1" customWidth="1"/>
    <col min="28" max="28" width="8.00390625" style="69" hidden="1" customWidth="1"/>
    <col min="29" max="31" width="9.00390625" style="69" customWidth="1"/>
    <col min="32" max="32" width="12.625" style="69" bestFit="1" customWidth="1"/>
    <col min="33" max="16384" width="9.00390625" style="69" customWidth="1"/>
  </cols>
  <sheetData>
    <row r="1" spans="1:28" ht="40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26.25" customHeight="1">
      <c r="A2" s="71" t="s">
        <v>1</v>
      </c>
      <c r="B2" s="71"/>
      <c r="C2" s="71"/>
      <c r="D2" s="71"/>
      <c r="E2" s="71"/>
      <c r="F2" s="77" t="s">
        <v>2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1" customHeight="1">
      <c r="A3" s="72"/>
      <c r="B3" s="73" t="s">
        <v>3</v>
      </c>
      <c r="C3" s="73" t="s">
        <v>4</v>
      </c>
      <c r="D3" s="73" t="s">
        <v>5</v>
      </c>
      <c r="E3" s="78" t="s">
        <v>6</v>
      </c>
      <c r="F3" s="73" t="s">
        <v>7</v>
      </c>
      <c r="G3" s="73" t="s">
        <v>8</v>
      </c>
      <c r="H3" s="73" t="s">
        <v>9</v>
      </c>
      <c r="I3" s="73" t="s">
        <v>10</v>
      </c>
      <c r="J3" s="73" t="s">
        <v>11</v>
      </c>
      <c r="K3" s="73" t="s">
        <v>12</v>
      </c>
      <c r="L3" s="73" t="s">
        <v>13</v>
      </c>
      <c r="M3" s="73" t="s">
        <v>14</v>
      </c>
      <c r="N3" s="78" t="s">
        <v>15</v>
      </c>
      <c r="O3" s="73" t="s">
        <v>14</v>
      </c>
      <c r="P3" s="73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40" ht="36" customHeight="1">
      <c r="A4" s="72"/>
      <c r="B4" s="74" t="s">
        <v>16</v>
      </c>
      <c r="C4" s="74" t="s">
        <v>17</v>
      </c>
      <c r="D4" s="74" t="s">
        <v>18</v>
      </c>
      <c r="E4" s="74" t="s">
        <v>19</v>
      </c>
      <c r="F4" s="74" t="s">
        <v>20</v>
      </c>
      <c r="G4" s="79" t="s">
        <v>21</v>
      </c>
      <c r="H4" s="79" t="s">
        <v>22</v>
      </c>
      <c r="I4" s="79" t="s">
        <v>23</v>
      </c>
      <c r="J4" s="79" t="s">
        <v>24</v>
      </c>
      <c r="K4" s="79" t="s">
        <v>25</v>
      </c>
      <c r="L4" s="79" t="s">
        <v>26</v>
      </c>
      <c r="M4" s="74" t="s">
        <v>27</v>
      </c>
      <c r="N4" s="80" t="s">
        <v>27</v>
      </c>
      <c r="O4" s="79"/>
      <c r="P4" s="79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1:40" s="66" customFormat="1" ht="24" customHeight="1">
      <c r="A5" s="50" t="s">
        <v>28</v>
      </c>
      <c r="B5" s="49">
        <v>2.7</v>
      </c>
      <c r="C5" s="49">
        <v>2.6</v>
      </c>
      <c r="D5" s="49">
        <v>10</v>
      </c>
      <c r="E5" s="49">
        <v>85</v>
      </c>
      <c r="F5" s="49">
        <v>22</v>
      </c>
      <c r="G5" s="49">
        <v>17.5</v>
      </c>
      <c r="H5" s="49">
        <v>1300</v>
      </c>
      <c r="I5" s="49">
        <v>1.7</v>
      </c>
      <c r="J5" s="49">
        <v>1.98</v>
      </c>
      <c r="K5" s="49">
        <v>7</v>
      </c>
      <c r="L5" s="49">
        <v>3</v>
      </c>
      <c r="M5" s="49">
        <v>1.5</v>
      </c>
      <c r="N5" s="49">
        <v>3</v>
      </c>
      <c r="O5" s="81">
        <v>3</v>
      </c>
      <c r="P5" s="81">
        <v>3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92"/>
      <c r="AC5" s="95"/>
      <c r="AD5" s="26"/>
      <c r="AE5" s="96"/>
      <c r="AF5" s="97"/>
      <c r="AG5" s="19"/>
      <c r="AH5" s="97"/>
      <c r="AI5" s="97"/>
      <c r="AJ5" s="24"/>
      <c r="AK5" s="108"/>
      <c r="AL5" s="96"/>
      <c r="AM5" s="27"/>
      <c r="AN5" s="109"/>
    </row>
    <row r="6" spans="1:40" s="66" customFormat="1" ht="24" customHeight="1">
      <c r="A6" s="50" t="s">
        <v>29</v>
      </c>
      <c r="B6" s="49">
        <v>2.79</v>
      </c>
      <c r="C6" s="49">
        <v>2.5</v>
      </c>
      <c r="D6" s="49">
        <v>10</v>
      </c>
      <c r="E6" s="49">
        <v>69.9</v>
      </c>
      <c r="F6" s="49">
        <v>20</v>
      </c>
      <c r="G6" s="49">
        <v>18</v>
      </c>
      <c r="H6" s="49">
        <v>1300</v>
      </c>
      <c r="I6" s="49">
        <v>1.65</v>
      </c>
      <c r="J6" s="49">
        <v>2.13</v>
      </c>
      <c r="K6" s="49">
        <v>6.79</v>
      </c>
      <c r="L6" s="49">
        <v>4</v>
      </c>
      <c r="M6" s="49">
        <v>1.5</v>
      </c>
      <c r="N6" s="49">
        <v>2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92"/>
      <c r="AC6" s="95"/>
      <c r="AD6" s="30"/>
      <c r="AE6" s="98"/>
      <c r="AF6" s="23"/>
      <c r="AG6" s="21"/>
      <c r="AH6" s="23"/>
      <c r="AI6" s="23"/>
      <c r="AJ6" s="28"/>
      <c r="AK6" s="110"/>
      <c r="AL6" s="98"/>
      <c r="AM6" s="31"/>
      <c r="AN6" s="111"/>
    </row>
    <row r="7" spans="1:40" s="66" customFormat="1" ht="24" customHeight="1">
      <c r="A7" s="50" t="s">
        <v>30</v>
      </c>
      <c r="B7" s="49">
        <v>2.69</v>
      </c>
      <c r="C7" s="49">
        <v>2.7</v>
      </c>
      <c r="D7" s="49">
        <v>11</v>
      </c>
      <c r="E7" s="49">
        <v>76.9</v>
      </c>
      <c r="F7" s="49">
        <v>22</v>
      </c>
      <c r="G7" s="49">
        <v>14.3</v>
      </c>
      <c r="H7" s="49">
        <v>1300</v>
      </c>
      <c r="I7" s="49">
        <v>1.56</v>
      </c>
      <c r="J7" s="49">
        <v>2.53</v>
      </c>
      <c r="K7" s="49">
        <v>6.59</v>
      </c>
      <c r="L7" s="49">
        <v>5</v>
      </c>
      <c r="M7" s="49">
        <v>2</v>
      </c>
      <c r="N7" s="49">
        <v>3</v>
      </c>
      <c r="O7" s="82">
        <v>3.5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92"/>
      <c r="AC7" s="95"/>
      <c r="AD7" s="98"/>
      <c r="AE7" s="99"/>
      <c r="AF7" s="23"/>
      <c r="AG7" s="21"/>
      <c r="AH7" s="23"/>
      <c r="AI7" s="23"/>
      <c r="AJ7" s="28"/>
      <c r="AK7" s="110"/>
      <c r="AL7" s="98"/>
      <c r="AM7" s="31"/>
      <c r="AN7" s="111"/>
    </row>
    <row r="8" spans="1:40" s="67" customFormat="1" ht="24" customHeight="1">
      <c r="A8" s="50" t="s">
        <v>31</v>
      </c>
      <c r="B8" s="49">
        <v>2.8</v>
      </c>
      <c r="C8" s="49">
        <v>2.8</v>
      </c>
      <c r="D8" s="49">
        <v>11</v>
      </c>
      <c r="E8" s="49">
        <v>69.9</v>
      </c>
      <c r="F8" s="49">
        <v>22</v>
      </c>
      <c r="G8" s="49">
        <v>18</v>
      </c>
      <c r="H8" s="49">
        <v>1300</v>
      </c>
      <c r="I8" s="49">
        <v>1.7</v>
      </c>
      <c r="J8" s="49">
        <v>2.3</v>
      </c>
      <c r="K8" s="49">
        <v>7</v>
      </c>
      <c r="L8" s="49">
        <v>5</v>
      </c>
      <c r="M8" s="49">
        <v>2</v>
      </c>
      <c r="N8" s="49">
        <v>3.5</v>
      </c>
      <c r="O8" s="83">
        <v>3</v>
      </c>
      <c r="P8" s="49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100"/>
      <c r="AD8" s="30"/>
      <c r="AE8" s="30"/>
      <c r="AF8" s="20"/>
      <c r="AG8" s="21"/>
      <c r="AH8" s="58"/>
      <c r="AI8" s="20"/>
      <c r="AJ8" s="28"/>
      <c r="AK8" s="29"/>
      <c r="AL8" s="30"/>
      <c r="AM8" s="31"/>
      <c r="AN8" s="35"/>
    </row>
    <row r="9" spans="1:40" s="67" customFormat="1" ht="24" customHeight="1">
      <c r="A9" s="50" t="s">
        <v>32</v>
      </c>
      <c r="B9" s="49">
        <v>3</v>
      </c>
      <c r="C9" s="49">
        <v>3</v>
      </c>
      <c r="D9" s="49">
        <v>10</v>
      </c>
      <c r="E9" s="49">
        <v>69.8</v>
      </c>
      <c r="F9" s="49">
        <v>21</v>
      </c>
      <c r="G9" s="49">
        <v>15</v>
      </c>
      <c r="H9" s="49">
        <v>1350</v>
      </c>
      <c r="I9" s="49">
        <v>1.71</v>
      </c>
      <c r="J9" s="49">
        <v>2.45</v>
      </c>
      <c r="K9" s="49">
        <v>8</v>
      </c>
      <c r="L9" s="49">
        <v>5</v>
      </c>
      <c r="M9" s="49">
        <v>1.5</v>
      </c>
      <c r="N9" s="49">
        <v>4</v>
      </c>
      <c r="O9" s="84">
        <v>3</v>
      </c>
      <c r="P9" s="49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100"/>
      <c r="AD9" s="30"/>
      <c r="AE9" s="30"/>
      <c r="AF9" s="20"/>
      <c r="AG9" s="21"/>
      <c r="AH9" s="20"/>
      <c r="AI9" s="20"/>
      <c r="AJ9" s="28"/>
      <c r="AK9" s="29"/>
      <c r="AL9" s="30"/>
      <c r="AM9" s="31"/>
      <c r="AN9" s="35"/>
    </row>
    <row r="10" spans="1:40" s="67" customFormat="1" ht="24" customHeight="1">
      <c r="A10" s="50" t="s">
        <v>33</v>
      </c>
      <c r="B10" s="49">
        <v>2.7</v>
      </c>
      <c r="C10" s="49">
        <v>2.8</v>
      </c>
      <c r="D10" s="49">
        <v>11</v>
      </c>
      <c r="E10" s="49">
        <v>84.9</v>
      </c>
      <c r="F10" s="49">
        <v>20</v>
      </c>
      <c r="G10" s="49">
        <v>18</v>
      </c>
      <c r="H10" s="49">
        <v>1380</v>
      </c>
      <c r="I10" s="49">
        <v>1.7</v>
      </c>
      <c r="J10" s="49">
        <v>2.1</v>
      </c>
      <c r="K10" s="49">
        <v>6.7</v>
      </c>
      <c r="L10" s="49">
        <v>5</v>
      </c>
      <c r="M10" s="49">
        <v>2</v>
      </c>
      <c r="N10" s="49">
        <v>3</v>
      </c>
      <c r="O10" s="85"/>
      <c r="P10" s="85">
        <v>4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100"/>
      <c r="AD10" s="30"/>
      <c r="AE10" s="64"/>
      <c r="AF10" s="20"/>
      <c r="AG10" s="21"/>
      <c r="AH10" s="58"/>
      <c r="AI10" s="20"/>
      <c r="AJ10" s="28"/>
      <c r="AK10" s="29"/>
      <c r="AL10" s="30"/>
      <c r="AM10" s="31"/>
      <c r="AN10" s="35"/>
    </row>
    <row r="11" spans="1:40" s="67" customFormat="1" ht="24" customHeight="1">
      <c r="A11" s="50" t="s">
        <v>34</v>
      </c>
      <c r="B11" s="49">
        <v>2.7</v>
      </c>
      <c r="C11" s="49">
        <v>2.6</v>
      </c>
      <c r="D11" s="49">
        <v>9.5</v>
      </c>
      <c r="E11" s="49">
        <v>79.9</v>
      </c>
      <c r="F11" s="49">
        <v>21.5</v>
      </c>
      <c r="G11" s="49">
        <v>16</v>
      </c>
      <c r="H11" s="49">
        <v>1300</v>
      </c>
      <c r="I11" s="49">
        <v>1.65</v>
      </c>
      <c r="J11" s="49">
        <v>2.2</v>
      </c>
      <c r="K11" s="49">
        <v>7.5</v>
      </c>
      <c r="L11" s="49">
        <v>5</v>
      </c>
      <c r="M11" s="49">
        <v>2</v>
      </c>
      <c r="N11" s="49">
        <v>3.5</v>
      </c>
      <c r="O11" s="86">
        <v>3.5</v>
      </c>
      <c r="P11" s="49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100"/>
      <c r="AD11" s="30"/>
      <c r="AE11" s="64"/>
      <c r="AF11" s="20"/>
      <c r="AG11" s="21"/>
      <c r="AH11" s="58"/>
      <c r="AI11" s="20"/>
      <c r="AJ11" s="28"/>
      <c r="AK11" s="29"/>
      <c r="AL11" s="30"/>
      <c r="AM11" s="31"/>
      <c r="AN11" s="35"/>
    </row>
    <row r="12" spans="1:40" s="67" customFormat="1" ht="24" customHeight="1">
      <c r="A12" s="50" t="s">
        <v>35</v>
      </c>
      <c r="B12" s="49">
        <v>2.6</v>
      </c>
      <c r="C12" s="49">
        <v>2.7</v>
      </c>
      <c r="D12" s="49">
        <v>10</v>
      </c>
      <c r="E12" s="49">
        <v>76.9</v>
      </c>
      <c r="F12" s="49">
        <v>21</v>
      </c>
      <c r="G12" s="49">
        <v>17</v>
      </c>
      <c r="H12" s="49">
        <v>1300</v>
      </c>
      <c r="I12" s="49">
        <v>1.6</v>
      </c>
      <c r="J12" s="49">
        <v>2.1</v>
      </c>
      <c r="K12" s="49">
        <v>7</v>
      </c>
      <c r="L12" s="49">
        <v>5</v>
      </c>
      <c r="M12" s="49">
        <v>2</v>
      </c>
      <c r="N12" s="49">
        <v>3</v>
      </c>
      <c r="O12" s="87">
        <v>3</v>
      </c>
      <c r="P12" s="49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100"/>
      <c r="AD12" s="30"/>
      <c r="AE12" s="30"/>
      <c r="AF12" s="20"/>
      <c r="AG12" s="21"/>
      <c r="AH12" s="20"/>
      <c r="AI12" s="20"/>
      <c r="AJ12" s="28"/>
      <c r="AK12" s="29"/>
      <c r="AL12" s="30"/>
      <c r="AM12" s="31"/>
      <c r="AN12" s="35"/>
    </row>
    <row r="13" spans="1:40" s="67" customFormat="1" ht="24" customHeight="1">
      <c r="A13" s="50" t="s">
        <v>36</v>
      </c>
      <c r="B13" s="49">
        <v>2.7</v>
      </c>
      <c r="C13" s="49">
        <v>2.6</v>
      </c>
      <c r="D13" s="49">
        <v>10</v>
      </c>
      <c r="E13" s="49">
        <v>74.9</v>
      </c>
      <c r="F13" s="49">
        <v>21</v>
      </c>
      <c r="G13" s="49">
        <v>16</v>
      </c>
      <c r="H13" s="49">
        <v>1350</v>
      </c>
      <c r="I13" s="49">
        <v>1.71</v>
      </c>
      <c r="J13" s="49">
        <v>2.35</v>
      </c>
      <c r="K13" s="49">
        <v>6.5</v>
      </c>
      <c r="L13" s="49">
        <v>5</v>
      </c>
      <c r="M13" s="49">
        <v>1.5</v>
      </c>
      <c r="N13" s="49">
        <v>3</v>
      </c>
      <c r="O13" s="88">
        <v>1</v>
      </c>
      <c r="P13" s="49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100"/>
      <c r="AD13" s="30"/>
      <c r="AE13" s="30"/>
      <c r="AF13" s="20"/>
      <c r="AG13" s="21"/>
      <c r="AH13" s="20"/>
      <c r="AI13" s="20"/>
      <c r="AJ13" s="28"/>
      <c r="AK13" s="29"/>
      <c r="AL13" s="30"/>
      <c r="AM13" s="31"/>
      <c r="AN13" s="35"/>
    </row>
    <row r="14" spans="1:40" s="67" customFormat="1" ht="24" customHeight="1">
      <c r="A14" s="50" t="s">
        <v>37</v>
      </c>
      <c r="B14" s="49">
        <v>2.8</v>
      </c>
      <c r="C14" s="49">
        <v>3</v>
      </c>
      <c r="D14" s="49">
        <v>10</v>
      </c>
      <c r="E14" s="49">
        <v>79.9</v>
      </c>
      <c r="F14" s="49">
        <v>24</v>
      </c>
      <c r="G14" s="49">
        <v>17</v>
      </c>
      <c r="H14" s="49">
        <v>1500</v>
      </c>
      <c r="I14" s="49">
        <v>1.67</v>
      </c>
      <c r="J14" s="49">
        <v>2.38</v>
      </c>
      <c r="K14" s="49">
        <v>7</v>
      </c>
      <c r="L14" s="49">
        <v>7</v>
      </c>
      <c r="M14" s="49">
        <v>2</v>
      </c>
      <c r="N14" s="49">
        <v>5</v>
      </c>
      <c r="O14" s="49"/>
      <c r="P14" s="49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100"/>
      <c r="AD14" s="30"/>
      <c r="AE14" s="64"/>
      <c r="AF14" s="20"/>
      <c r="AG14" s="21"/>
      <c r="AH14" s="58"/>
      <c r="AI14" s="20"/>
      <c r="AJ14" s="28"/>
      <c r="AK14" s="29"/>
      <c r="AL14" s="30"/>
      <c r="AM14" s="31"/>
      <c r="AN14" s="35"/>
    </row>
    <row r="15" spans="1:40" s="67" customFormat="1" ht="24" customHeight="1">
      <c r="A15" s="50" t="s">
        <v>38</v>
      </c>
      <c r="B15" s="49">
        <v>2.8</v>
      </c>
      <c r="C15" s="49">
        <v>2.8</v>
      </c>
      <c r="D15" s="49">
        <v>11</v>
      </c>
      <c r="E15" s="49">
        <v>76</v>
      </c>
      <c r="F15" s="49">
        <v>19</v>
      </c>
      <c r="G15" s="49">
        <v>15</v>
      </c>
      <c r="H15" s="49">
        <v>1350</v>
      </c>
      <c r="I15" s="49">
        <v>1.65</v>
      </c>
      <c r="J15" s="49">
        <v>2.15</v>
      </c>
      <c r="K15" s="49">
        <v>6.2</v>
      </c>
      <c r="L15" s="49">
        <v>5</v>
      </c>
      <c r="M15" s="49">
        <v>1.5</v>
      </c>
      <c r="N15" s="49">
        <v>3</v>
      </c>
      <c r="O15" s="86">
        <v>1.5</v>
      </c>
      <c r="P15" s="49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100"/>
      <c r="AD15" s="30"/>
      <c r="AE15" s="64"/>
      <c r="AF15" s="20"/>
      <c r="AG15" s="21"/>
      <c r="AH15" s="58"/>
      <c r="AI15" s="104"/>
      <c r="AJ15" s="28"/>
      <c r="AK15" s="29"/>
      <c r="AL15" s="30"/>
      <c r="AM15" s="31"/>
      <c r="AN15" s="35"/>
    </row>
    <row r="16" spans="1:40" ht="26.25" customHeight="1">
      <c r="A16" s="50" t="s">
        <v>39</v>
      </c>
      <c r="B16" s="49">
        <f>AVERAGE(B5:B15)</f>
        <v>2.752727272727273</v>
      </c>
      <c r="C16" s="49">
        <f aca="true" t="shared" si="0" ref="C16:N16">AVERAGE(C5:C15)</f>
        <v>2.7363636363636363</v>
      </c>
      <c r="D16" s="49">
        <f t="shared" si="0"/>
        <v>10.318181818181818</v>
      </c>
      <c r="E16" s="49">
        <f t="shared" si="0"/>
        <v>76.72727272727273</v>
      </c>
      <c r="F16" s="49">
        <f t="shared" si="0"/>
        <v>21.227272727272727</v>
      </c>
      <c r="G16" s="49">
        <f t="shared" si="0"/>
        <v>16.527272727272727</v>
      </c>
      <c r="H16" s="49">
        <f t="shared" si="0"/>
        <v>1339.090909090909</v>
      </c>
      <c r="I16" s="49">
        <f t="shared" si="0"/>
        <v>1.6636363636363634</v>
      </c>
      <c r="J16" s="49">
        <f t="shared" si="0"/>
        <v>2.2427272727272727</v>
      </c>
      <c r="K16" s="49">
        <f t="shared" si="0"/>
        <v>6.934545454545455</v>
      </c>
      <c r="L16" s="49">
        <f t="shared" si="0"/>
        <v>4.909090909090909</v>
      </c>
      <c r="M16" s="49">
        <f t="shared" si="0"/>
        <v>1.7727272727272727</v>
      </c>
      <c r="N16" s="49">
        <f t="shared" si="0"/>
        <v>3.272727272727273</v>
      </c>
      <c r="O16" s="49">
        <f aca="true" t="shared" si="1" ref="O16:AB16">AVERAGE(O5:O15)</f>
        <v>2.6875</v>
      </c>
      <c r="P16" s="49">
        <f t="shared" si="1"/>
        <v>3.5</v>
      </c>
      <c r="Q16" s="49" t="e">
        <f t="shared" si="1"/>
        <v>#DIV/0!</v>
      </c>
      <c r="R16" s="49" t="e">
        <f t="shared" si="1"/>
        <v>#DIV/0!</v>
      </c>
      <c r="S16" s="49" t="e">
        <f t="shared" si="1"/>
        <v>#DIV/0!</v>
      </c>
      <c r="T16" s="49" t="e">
        <f t="shared" si="1"/>
        <v>#DIV/0!</v>
      </c>
      <c r="U16" s="49" t="e">
        <f t="shared" si="1"/>
        <v>#DIV/0!</v>
      </c>
      <c r="V16" s="49" t="e">
        <f t="shared" si="1"/>
        <v>#DIV/0!</v>
      </c>
      <c r="W16" s="49" t="e">
        <f t="shared" si="1"/>
        <v>#DIV/0!</v>
      </c>
      <c r="X16" s="49" t="e">
        <f t="shared" si="1"/>
        <v>#DIV/0!</v>
      </c>
      <c r="Y16" s="49" t="e">
        <f t="shared" si="1"/>
        <v>#DIV/0!</v>
      </c>
      <c r="Z16" s="49" t="e">
        <f t="shared" si="1"/>
        <v>#DIV/0!</v>
      </c>
      <c r="AA16" s="49" t="e">
        <f t="shared" si="1"/>
        <v>#DIV/0!</v>
      </c>
      <c r="AB16" s="92" t="e">
        <f t="shared" si="1"/>
        <v>#DIV/0!</v>
      </c>
      <c r="AC16" s="94"/>
      <c r="AD16" s="30"/>
      <c r="AE16" s="64"/>
      <c r="AF16" s="20"/>
      <c r="AG16" s="21"/>
      <c r="AH16" s="58"/>
      <c r="AI16" s="105"/>
      <c r="AJ16" s="28"/>
      <c r="AK16" s="29"/>
      <c r="AL16" s="30"/>
      <c r="AM16" s="31"/>
      <c r="AN16" s="35"/>
    </row>
    <row r="17" spans="1:40" ht="30" customHeight="1">
      <c r="A17" s="51" t="s">
        <v>40</v>
      </c>
      <c r="B17" s="49">
        <v>2.752727272727273</v>
      </c>
      <c r="C17" s="49">
        <v>2.7345454545454544</v>
      </c>
      <c r="D17" s="49">
        <v>10.318181818181818</v>
      </c>
      <c r="E17" s="49">
        <v>76.72727272727273</v>
      </c>
      <c r="F17" s="49">
        <v>21.40909090909091</v>
      </c>
      <c r="G17" s="49">
        <v>16.545454545454547</v>
      </c>
      <c r="H17" s="49">
        <v>1353.6363636363637</v>
      </c>
      <c r="I17" s="49">
        <v>1.6654545454545455</v>
      </c>
      <c r="J17" s="49">
        <v>2.2409090909090903</v>
      </c>
      <c r="K17" s="49">
        <v>7.016363636363636</v>
      </c>
      <c r="L17" s="49">
        <v>4.954545454545454</v>
      </c>
      <c r="M17" s="49">
        <v>1.9090909090909092</v>
      </c>
      <c r="N17" s="49">
        <v>3.1818181818181817</v>
      </c>
      <c r="O17" s="49" t="e">
        <v>#DIV/0!</v>
      </c>
      <c r="P17" s="49" t="e">
        <v>#DIV/0!</v>
      </c>
      <c r="Q17" s="49" t="e">
        <v>#DIV/0!</v>
      </c>
      <c r="R17" s="49" t="e">
        <v>#DIV/0!</v>
      </c>
      <c r="S17" s="49" t="e">
        <v>#DIV/0!</v>
      </c>
      <c r="T17" s="49" t="e">
        <v>#DIV/0!</v>
      </c>
      <c r="U17" s="49" t="e">
        <v>#DIV/0!</v>
      </c>
      <c r="V17" s="49" t="e">
        <v>#DIV/0!</v>
      </c>
      <c r="W17" s="49" t="e">
        <v>#DIV/0!</v>
      </c>
      <c r="X17" s="49" t="e">
        <v>#DIV/0!</v>
      </c>
      <c r="Y17" s="49" t="e">
        <v>#DIV/0!</v>
      </c>
      <c r="Z17" s="49" t="e">
        <v>#DIV/0!</v>
      </c>
      <c r="AA17" s="49" t="e">
        <v>#DIV/0!</v>
      </c>
      <c r="AB17" s="92" t="e">
        <v>#DIV/0!</v>
      </c>
      <c r="AC17" s="94"/>
      <c r="AD17" s="30"/>
      <c r="AE17" s="64"/>
      <c r="AF17" s="94"/>
      <c r="AG17" s="23"/>
      <c r="AH17" s="106"/>
      <c r="AI17" s="20"/>
      <c r="AJ17" s="28"/>
      <c r="AK17" s="29"/>
      <c r="AL17" s="112"/>
      <c r="AM17" s="31"/>
      <c r="AN17" s="35"/>
    </row>
    <row r="18" spans="1:40" s="68" customFormat="1" ht="29.25" customHeight="1">
      <c r="A18" s="75" t="s">
        <v>41</v>
      </c>
      <c r="B18" s="76">
        <v>0</v>
      </c>
      <c r="C18" s="76">
        <f>(C16-C17)/C17</f>
        <v>0.0006648936170213215</v>
      </c>
      <c r="D18" s="76">
        <f aca="true" t="shared" si="2" ref="D18:N18">(D16-D17)/D17</f>
        <v>0</v>
      </c>
      <c r="E18" s="76">
        <f t="shared" si="2"/>
        <v>0</v>
      </c>
      <c r="F18" s="76">
        <f t="shared" si="2"/>
        <v>-0.008492569002123217</v>
      </c>
      <c r="G18" s="76">
        <f t="shared" si="2"/>
        <v>-0.001098901098901173</v>
      </c>
      <c r="H18" s="76">
        <f t="shared" si="2"/>
        <v>-0.010745466756212359</v>
      </c>
      <c r="I18" s="76">
        <f t="shared" si="2"/>
        <v>-0.001091703056768766</v>
      </c>
      <c r="J18" s="76">
        <v>0</v>
      </c>
      <c r="K18" s="76">
        <f t="shared" si="2"/>
        <v>-0.011661052086032552</v>
      </c>
      <c r="L18" s="76">
        <f t="shared" si="2"/>
        <v>-0.009174311926605408</v>
      </c>
      <c r="M18" s="76">
        <f t="shared" si="2"/>
        <v>-0.07142857142857148</v>
      </c>
      <c r="N18" s="76">
        <f t="shared" si="2"/>
        <v>0.02857142857142869</v>
      </c>
      <c r="O18" s="76" t="e">
        <f aca="true" t="shared" si="3" ref="O18:AB18">(O16-O17)/O17</f>
        <v>#DIV/0!</v>
      </c>
      <c r="P18" s="76" t="e">
        <f t="shared" si="3"/>
        <v>#DIV/0!</v>
      </c>
      <c r="Q18" s="76" t="e">
        <f t="shared" si="3"/>
        <v>#DIV/0!</v>
      </c>
      <c r="R18" s="76" t="e">
        <f t="shared" si="3"/>
        <v>#DIV/0!</v>
      </c>
      <c r="S18" s="76" t="e">
        <f t="shared" si="3"/>
        <v>#DIV/0!</v>
      </c>
      <c r="T18" s="76" t="e">
        <f t="shared" si="3"/>
        <v>#DIV/0!</v>
      </c>
      <c r="U18" s="76" t="e">
        <f t="shared" si="3"/>
        <v>#DIV/0!</v>
      </c>
      <c r="V18" s="76" t="e">
        <f t="shared" si="3"/>
        <v>#DIV/0!</v>
      </c>
      <c r="W18" s="76" t="e">
        <f t="shared" si="3"/>
        <v>#DIV/0!</v>
      </c>
      <c r="X18" s="76" t="e">
        <f t="shared" si="3"/>
        <v>#DIV/0!</v>
      </c>
      <c r="Y18" s="76" t="e">
        <f t="shared" si="3"/>
        <v>#DIV/0!</v>
      </c>
      <c r="Z18" s="76" t="e">
        <f t="shared" si="3"/>
        <v>#DIV/0!</v>
      </c>
      <c r="AA18" s="76" t="e">
        <f t="shared" si="3"/>
        <v>#DIV/0!</v>
      </c>
      <c r="AB18" s="93" t="e">
        <f t="shared" si="3"/>
        <v>#DIV/0!</v>
      </c>
      <c r="AC18" s="101"/>
      <c r="AD18" s="30"/>
      <c r="AE18" s="64"/>
      <c r="AF18" s="101"/>
      <c r="AG18" s="21"/>
      <c r="AH18" s="58"/>
      <c r="AI18" s="20"/>
      <c r="AJ18" s="28"/>
      <c r="AK18" s="29"/>
      <c r="AL18" s="30"/>
      <c r="AM18" s="31"/>
      <c r="AN18" s="35"/>
    </row>
    <row r="19" spans="1:40" s="68" customFormat="1" ht="29.25" customHeight="1">
      <c r="A19" s="75" t="s">
        <v>42</v>
      </c>
      <c r="B19" s="76">
        <v>0.06469760900140654</v>
      </c>
      <c r="C19" s="76">
        <v>0.07538406573776352</v>
      </c>
      <c r="D19" s="76">
        <v>0.04319852941176475</v>
      </c>
      <c r="E19" s="76">
        <v>0.1165498081756847</v>
      </c>
      <c r="F19" s="76">
        <v>0.4237804878048781</v>
      </c>
      <c r="G19" s="76">
        <v>0.8819875776397517</v>
      </c>
      <c r="H19" s="76">
        <v>0.4613095238095237</v>
      </c>
      <c r="I19" s="76">
        <v>0.040955631399317106</v>
      </c>
      <c r="J19" s="76">
        <v>0.09547069271758431</v>
      </c>
      <c r="K19" s="76">
        <v>0.12706855791962166</v>
      </c>
      <c r="L19" s="76">
        <v>-0.2394366197183098</v>
      </c>
      <c r="M19" s="76">
        <v>-0.3157894736842105</v>
      </c>
      <c r="N19" s="76">
        <v>-0.36283185840707965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93"/>
      <c r="AC19" s="101"/>
      <c r="AD19" s="102"/>
      <c r="AE19" s="103"/>
      <c r="AF19" s="101"/>
      <c r="AG19" s="21"/>
      <c r="AH19" s="58"/>
      <c r="AI19" s="20"/>
      <c r="AJ19" s="107"/>
      <c r="AK19" s="113"/>
      <c r="AL19" s="102"/>
      <c r="AM19" s="114"/>
      <c r="AN19" s="35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SheetLayoutView="100" workbookViewId="0" topLeftCell="A1">
      <selection activeCell="B18" sqref="B18:N18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8.50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0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s="37" customFormat="1" ht="21" customHeight="1">
      <c r="A2" s="41" t="s">
        <v>43</v>
      </c>
      <c r="B2" s="41"/>
      <c r="C2" s="42"/>
      <c r="D2" s="42"/>
      <c r="E2" s="42"/>
      <c r="F2" s="53" t="s">
        <v>44</v>
      </c>
      <c r="G2" s="53"/>
      <c r="H2" s="53"/>
      <c r="I2" s="53"/>
      <c r="J2" s="54" t="s">
        <v>45</v>
      </c>
      <c r="K2" s="54"/>
      <c r="L2" s="54"/>
      <c r="M2" s="54"/>
      <c r="N2" s="5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s="37" customFormat="1" ht="35.25" customHeight="1">
      <c r="A3" s="43"/>
      <c r="B3" s="3" t="s">
        <v>46</v>
      </c>
      <c r="C3" s="4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  <c r="O3" s="55"/>
      <c r="P3" s="18"/>
      <c r="Q3" s="19"/>
      <c r="R3" s="61"/>
      <c r="S3" s="18"/>
      <c r="T3" s="24"/>
      <c r="U3" s="25"/>
      <c r="V3" s="26"/>
      <c r="W3" s="27"/>
      <c r="X3" s="34"/>
      <c r="Y3" s="65"/>
      <c r="Z3" s="26"/>
      <c r="AA3" s="55"/>
    </row>
    <row r="4" spans="1:27" s="37" customFormat="1" ht="35.25" customHeight="1">
      <c r="A4" s="45"/>
      <c r="B4" s="46" t="s">
        <v>59</v>
      </c>
      <c r="C4" s="47" t="s">
        <v>27</v>
      </c>
      <c r="D4" s="48" t="s">
        <v>27</v>
      </c>
      <c r="E4" s="48" t="s">
        <v>60</v>
      </c>
      <c r="F4" s="48" t="s">
        <v>27</v>
      </c>
      <c r="G4" s="48" t="s">
        <v>27</v>
      </c>
      <c r="H4" s="48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  <c r="O4" s="55"/>
      <c r="P4" s="20"/>
      <c r="Q4" s="21"/>
      <c r="R4" s="58"/>
      <c r="S4" s="20"/>
      <c r="T4" s="28"/>
      <c r="U4" s="29"/>
      <c r="V4" s="30"/>
      <c r="W4" s="31"/>
      <c r="X4" s="35"/>
      <c r="Y4" s="64"/>
      <c r="Z4" s="30"/>
      <c r="AA4" s="55"/>
    </row>
    <row r="5" spans="1:27" s="38" customFormat="1" ht="21.75" customHeight="1">
      <c r="A5" s="10" t="s">
        <v>28</v>
      </c>
      <c r="B5" s="49">
        <v>1</v>
      </c>
      <c r="C5" s="49">
        <v>6</v>
      </c>
      <c r="D5" s="9">
        <v>2.5</v>
      </c>
      <c r="E5" s="49">
        <v>3</v>
      </c>
      <c r="F5" s="49">
        <v>1.5</v>
      </c>
      <c r="G5" s="9">
        <v>2</v>
      </c>
      <c r="H5" s="49">
        <v>4</v>
      </c>
      <c r="I5" s="49">
        <v>3</v>
      </c>
      <c r="J5" s="9">
        <v>1.2</v>
      </c>
      <c r="K5" s="49">
        <v>1.2</v>
      </c>
      <c r="L5" s="49">
        <v>4</v>
      </c>
      <c r="M5" s="9">
        <v>4</v>
      </c>
      <c r="N5" s="49">
        <v>4</v>
      </c>
      <c r="O5" s="56"/>
      <c r="P5" s="20"/>
      <c r="Q5" s="21"/>
      <c r="R5" s="58"/>
      <c r="S5" s="20"/>
      <c r="T5" s="28"/>
      <c r="U5" s="29"/>
      <c r="V5" s="30"/>
      <c r="W5" s="31"/>
      <c r="X5" s="35"/>
      <c r="Y5" s="64"/>
      <c r="Z5" s="30"/>
      <c r="AA5" s="56"/>
    </row>
    <row r="6" spans="1:27" s="38" customFormat="1" ht="24" customHeight="1">
      <c r="A6" s="10" t="s">
        <v>29</v>
      </c>
      <c r="B6" s="49">
        <v>1</v>
      </c>
      <c r="C6" s="49">
        <v>5</v>
      </c>
      <c r="D6" s="9">
        <v>2.5</v>
      </c>
      <c r="E6" s="49">
        <v>4</v>
      </c>
      <c r="F6" s="49">
        <v>1.5</v>
      </c>
      <c r="G6" s="9">
        <v>4</v>
      </c>
      <c r="H6" s="49">
        <v>4</v>
      </c>
      <c r="I6" s="49">
        <v>3</v>
      </c>
      <c r="J6" s="9">
        <v>1.4</v>
      </c>
      <c r="K6" s="49">
        <v>0.85</v>
      </c>
      <c r="L6" s="49"/>
      <c r="M6" s="9">
        <v>4.2</v>
      </c>
      <c r="N6" s="49">
        <v>5</v>
      </c>
      <c r="O6" s="56"/>
      <c r="P6" s="20"/>
      <c r="Q6" s="21"/>
      <c r="R6" s="58"/>
      <c r="S6" s="20"/>
      <c r="T6" s="28"/>
      <c r="U6" s="29"/>
      <c r="V6" s="30"/>
      <c r="W6" s="31"/>
      <c r="X6" s="35"/>
      <c r="Y6" s="64"/>
      <c r="Z6" s="30"/>
      <c r="AA6" s="56"/>
    </row>
    <row r="7" spans="1:27" s="38" customFormat="1" ht="24" customHeight="1">
      <c r="A7" s="10" t="s">
        <v>30</v>
      </c>
      <c r="B7" s="49">
        <v>1.5</v>
      </c>
      <c r="C7" s="49">
        <v>5</v>
      </c>
      <c r="D7" s="9">
        <v>2.5</v>
      </c>
      <c r="E7" s="49">
        <v>3.5</v>
      </c>
      <c r="F7" s="49">
        <v>1.5</v>
      </c>
      <c r="G7" s="9">
        <v>3</v>
      </c>
      <c r="H7" s="49">
        <v>3</v>
      </c>
      <c r="I7" s="49">
        <v>3.13</v>
      </c>
      <c r="J7" s="9">
        <v>1.2</v>
      </c>
      <c r="K7" s="49">
        <v>0.8</v>
      </c>
      <c r="L7" s="49">
        <v>5.6</v>
      </c>
      <c r="M7" s="9">
        <v>5.2</v>
      </c>
      <c r="N7" s="49">
        <v>5.6</v>
      </c>
      <c r="O7" s="56"/>
      <c r="P7" s="20"/>
      <c r="Q7" s="21"/>
      <c r="R7" s="58"/>
      <c r="S7" s="20"/>
      <c r="T7" s="28"/>
      <c r="U7" s="29"/>
      <c r="V7" s="30"/>
      <c r="W7" s="31"/>
      <c r="X7" s="35"/>
      <c r="Y7" s="64"/>
      <c r="Z7" s="30"/>
      <c r="AA7" s="56"/>
    </row>
    <row r="8" spans="1:27" s="39" customFormat="1" ht="24" customHeight="1">
      <c r="A8" s="10" t="s">
        <v>31</v>
      </c>
      <c r="B8" s="49">
        <v>1.5</v>
      </c>
      <c r="C8" s="49">
        <v>5</v>
      </c>
      <c r="D8" s="9">
        <v>2.5</v>
      </c>
      <c r="E8" s="49">
        <v>5</v>
      </c>
      <c r="F8" s="49">
        <v>1.5</v>
      </c>
      <c r="G8" s="9">
        <v>4</v>
      </c>
      <c r="H8" s="49">
        <v>5</v>
      </c>
      <c r="I8" s="49">
        <v>3</v>
      </c>
      <c r="J8" s="9">
        <v>1</v>
      </c>
      <c r="K8" s="49">
        <v>1.2</v>
      </c>
      <c r="L8" s="49"/>
      <c r="M8" s="9">
        <v>4</v>
      </c>
      <c r="N8" s="49">
        <v>4.5</v>
      </c>
      <c r="O8" s="57"/>
      <c r="P8" s="20"/>
      <c r="Q8" s="21"/>
      <c r="R8" s="58"/>
      <c r="S8" s="20"/>
      <c r="T8" s="28"/>
      <c r="U8" s="29"/>
      <c r="V8" s="30"/>
      <c r="W8" s="31"/>
      <c r="X8" s="35"/>
      <c r="Y8" s="64"/>
      <c r="Z8" s="30"/>
      <c r="AA8" s="57"/>
    </row>
    <row r="9" spans="1:27" s="38" customFormat="1" ht="21.75" customHeight="1">
      <c r="A9" s="10" t="s">
        <v>32</v>
      </c>
      <c r="B9" s="49">
        <v>1.5</v>
      </c>
      <c r="C9" s="49">
        <v>6</v>
      </c>
      <c r="D9" s="9">
        <v>2</v>
      </c>
      <c r="E9" s="49">
        <v>3</v>
      </c>
      <c r="F9" s="49">
        <v>1</v>
      </c>
      <c r="G9" s="9">
        <v>3</v>
      </c>
      <c r="H9" s="49">
        <v>3.5</v>
      </c>
      <c r="I9" s="49">
        <v>3.5</v>
      </c>
      <c r="J9" s="9"/>
      <c r="K9" s="49"/>
      <c r="L9" s="49"/>
      <c r="M9" s="9"/>
      <c r="N9" s="49">
        <v>4.8</v>
      </c>
      <c r="O9" s="56"/>
      <c r="P9" s="58"/>
      <c r="Q9" s="21"/>
      <c r="R9" s="58"/>
      <c r="S9" s="58"/>
      <c r="T9" s="28"/>
      <c r="U9" s="63"/>
      <c r="V9" s="64"/>
      <c r="W9" s="31"/>
      <c r="X9" s="35"/>
      <c r="Y9" s="64"/>
      <c r="Z9" s="64"/>
      <c r="AA9" s="56"/>
    </row>
    <row r="10" spans="1:27" s="39" customFormat="1" ht="21.75" customHeight="1">
      <c r="A10" s="10" t="s">
        <v>33</v>
      </c>
      <c r="B10" s="49">
        <v>1.5</v>
      </c>
      <c r="C10" s="49">
        <v>4.5</v>
      </c>
      <c r="D10" s="9">
        <v>2.5</v>
      </c>
      <c r="E10" s="49">
        <v>3</v>
      </c>
      <c r="F10" s="49">
        <v>1.5</v>
      </c>
      <c r="G10" s="9">
        <v>2.5</v>
      </c>
      <c r="H10" s="49">
        <v>4.5</v>
      </c>
      <c r="I10" s="49">
        <v>2.9</v>
      </c>
      <c r="J10" s="9">
        <v>1.2</v>
      </c>
      <c r="K10" s="49">
        <v>1.2</v>
      </c>
      <c r="L10" s="49">
        <v>3.8</v>
      </c>
      <c r="M10" s="9">
        <v>5</v>
      </c>
      <c r="N10" s="49">
        <v>5.8</v>
      </c>
      <c r="O10" s="57"/>
      <c r="P10" s="20"/>
      <c r="Q10" s="21"/>
      <c r="R10" s="58"/>
      <c r="S10" s="20"/>
      <c r="T10" s="28"/>
      <c r="U10" s="29"/>
      <c r="V10" s="30"/>
      <c r="W10" s="31"/>
      <c r="X10" s="35"/>
      <c r="Y10" s="30"/>
      <c r="Z10" s="30"/>
      <c r="AA10" s="57"/>
    </row>
    <row r="11" spans="1:27" s="38" customFormat="1" ht="24" customHeight="1">
      <c r="A11" s="10" t="s">
        <v>34</v>
      </c>
      <c r="B11" s="49">
        <v>1.5</v>
      </c>
      <c r="C11" s="49">
        <v>5.5</v>
      </c>
      <c r="D11" s="9">
        <v>2</v>
      </c>
      <c r="E11" s="49">
        <v>4</v>
      </c>
      <c r="F11" s="49">
        <v>1.5</v>
      </c>
      <c r="G11" s="9">
        <v>3.5</v>
      </c>
      <c r="H11" s="49">
        <v>5</v>
      </c>
      <c r="I11" s="49">
        <v>2.85</v>
      </c>
      <c r="J11" s="9">
        <v>1.2</v>
      </c>
      <c r="K11" s="49">
        <v>1</v>
      </c>
      <c r="L11" s="49"/>
      <c r="M11" s="9">
        <v>3.85</v>
      </c>
      <c r="N11" s="49">
        <v>4.3</v>
      </c>
      <c r="O11" s="56"/>
      <c r="P11" s="20"/>
      <c r="Q11" s="21"/>
      <c r="R11" s="20"/>
      <c r="S11" s="20"/>
      <c r="T11" s="28"/>
      <c r="U11" s="29"/>
      <c r="V11" s="30"/>
      <c r="W11" s="31"/>
      <c r="X11" s="35"/>
      <c r="Y11" s="64"/>
      <c r="Z11" s="30"/>
      <c r="AA11" s="56"/>
    </row>
    <row r="12" spans="1:27" s="38" customFormat="1" ht="24" customHeight="1">
      <c r="A12" s="10" t="s">
        <v>35</v>
      </c>
      <c r="B12" s="49">
        <v>1.5</v>
      </c>
      <c r="C12" s="49">
        <v>5</v>
      </c>
      <c r="D12" s="9">
        <v>2</v>
      </c>
      <c r="E12" s="49">
        <v>4</v>
      </c>
      <c r="F12" s="49">
        <v>2</v>
      </c>
      <c r="G12" s="9">
        <v>4</v>
      </c>
      <c r="H12" s="49">
        <v>5</v>
      </c>
      <c r="I12" s="49">
        <v>2.88</v>
      </c>
      <c r="J12" s="9">
        <v>1.12</v>
      </c>
      <c r="K12" s="49">
        <v>1</v>
      </c>
      <c r="L12" s="49">
        <v>4.4</v>
      </c>
      <c r="M12" s="9">
        <v>4</v>
      </c>
      <c r="N12" s="49">
        <v>4.8</v>
      </c>
      <c r="O12" s="56"/>
      <c r="P12" s="20"/>
      <c r="Q12" s="21"/>
      <c r="R12" s="20"/>
      <c r="S12" s="20"/>
      <c r="T12" s="28"/>
      <c r="U12" s="29"/>
      <c r="V12" s="30"/>
      <c r="W12" s="31"/>
      <c r="X12" s="35"/>
      <c r="Y12" s="30"/>
      <c r="Z12" s="30"/>
      <c r="AA12" s="56"/>
    </row>
    <row r="13" spans="1:27" s="38" customFormat="1" ht="24" customHeight="1">
      <c r="A13" s="10" t="s">
        <v>36</v>
      </c>
      <c r="B13" s="49">
        <v>1.5</v>
      </c>
      <c r="C13" s="49">
        <v>4.5</v>
      </c>
      <c r="D13" s="9">
        <v>2</v>
      </c>
      <c r="E13" s="49">
        <v>4</v>
      </c>
      <c r="F13" s="49">
        <v>1.5</v>
      </c>
      <c r="G13" s="9">
        <v>2</v>
      </c>
      <c r="H13" s="49">
        <v>4</v>
      </c>
      <c r="I13" s="49">
        <v>3</v>
      </c>
      <c r="J13" s="9">
        <v>1.1</v>
      </c>
      <c r="K13" s="49">
        <v>1</v>
      </c>
      <c r="L13" s="49"/>
      <c r="M13" s="9">
        <v>4.2</v>
      </c>
      <c r="N13" s="49">
        <v>4.4</v>
      </c>
      <c r="O13" s="56"/>
      <c r="P13" s="20"/>
      <c r="Q13" s="21"/>
      <c r="R13" s="20"/>
      <c r="S13" s="20"/>
      <c r="T13" s="28"/>
      <c r="U13" s="29"/>
      <c r="V13" s="30"/>
      <c r="W13" s="31"/>
      <c r="X13" s="35"/>
      <c r="Y13" s="30"/>
      <c r="Z13" s="30"/>
      <c r="AA13" s="56"/>
    </row>
    <row r="14" spans="1:27" s="38" customFormat="1" ht="21.75" customHeight="1">
      <c r="A14" s="10" t="s">
        <v>37</v>
      </c>
      <c r="B14" s="49">
        <v>1.5</v>
      </c>
      <c r="C14" s="49">
        <v>5</v>
      </c>
      <c r="D14" s="9">
        <v>2.5</v>
      </c>
      <c r="E14" s="49">
        <v>4</v>
      </c>
      <c r="F14" s="49">
        <v>1.5</v>
      </c>
      <c r="G14" s="9">
        <v>3</v>
      </c>
      <c r="H14" s="49">
        <v>3</v>
      </c>
      <c r="I14" s="49">
        <v>3.5</v>
      </c>
      <c r="J14" s="9"/>
      <c r="K14" s="49"/>
      <c r="L14" s="49"/>
      <c r="M14" s="9"/>
      <c r="N14" s="49">
        <v>4.2</v>
      </c>
      <c r="O14" s="56"/>
      <c r="P14" s="20"/>
      <c r="Q14" s="21"/>
      <c r="R14" s="20"/>
      <c r="S14" s="20"/>
      <c r="T14" s="28"/>
      <c r="U14" s="29"/>
      <c r="V14" s="30"/>
      <c r="W14" s="31"/>
      <c r="X14" s="35"/>
      <c r="Y14" s="30"/>
      <c r="Z14" s="30"/>
      <c r="AA14" s="56"/>
    </row>
    <row r="15" spans="1:27" s="38" customFormat="1" ht="24" customHeight="1">
      <c r="A15" s="10" t="s">
        <v>38</v>
      </c>
      <c r="B15" s="9">
        <v>1.5</v>
      </c>
      <c r="C15" s="49">
        <v>4</v>
      </c>
      <c r="D15" s="49">
        <v>1.5</v>
      </c>
      <c r="E15" s="9">
        <v>4</v>
      </c>
      <c r="F15" s="49">
        <v>1.5</v>
      </c>
      <c r="G15" s="49">
        <v>4</v>
      </c>
      <c r="H15" s="9">
        <v>4</v>
      </c>
      <c r="I15" s="49">
        <v>3.13</v>
      </c>
      <c r="J15" s="49">
        <v>1.1</v>
      </c>
      <c r="K15" s="9"/>
      <c r="L15" s="49"/>
      <c r="M15" s="49">
        <v>4.4</v>
      </c>
      <c r="N15" s="9">
        <v>4.4</v>
      </c>
      <c r="O15" s="56"/>
      <c r="P15" s="20"/>
      <c r="Q15" s="21"/>
      <c r="R15" s="58"/>
      <c r="S15" s="20"/>
      <c r="T15" s="28"/>
      <c r="U15" s="29"/>
      <c r="V15" s="30"/>
      <c r="W15" s="31"/>
      <c r="X15" s="35"/>
      <c r="Y15" s="30"/>
      <c r="Z15" s="30"/>
      <c r="AA15" s="56"/>
    </row>
    <row r="16" spans="1:27" s="37" customFormat="1" ht="26.25" customHeight="1">
      <c r="A16" s="50" t="s">
        <v>39</v>
      </c>
      <c r="B16" s="49">
        <f>AVERAGE(B5:B15)</f>
        <v>1.4090909090909092</v>
      </c>
      <c r="C16" s="49">
        <f aca="true" t="shared" si="0" ref="C16:N16">AVERAGE(C5:C15)</f>
        <v>5.045454545454546</v>
      </c>
      <c r="D16" s="49">
        <f t="shared" si="0"/>
        <v>2.227272727272727</v>
      </c>
      <c r="E16" s="49">
        <f t="shared" si="0"/>
        <v>3.772727272727273</v>
      </c>
      <c r="F16" s="49">
        <f t="shared" si="0"/>
        <v>1.5</v>
      </c>
      <c r="G16" s="49">
        <f t="shared" si="0"/>
        <v>3.1818181818181817</v>
      </c>
      <c r="H16" s="49">
        <f t="shared" si="0"/>
        <v>4.090909090909091</v>
      </c>
      <c r="I16" s="49">
        <f t="shared" si="0"/>
        <v>3.080909090909091</v>
      </c>
      <c r="J16" s="49">
        <f t="shared" si="0"/>
        <v>1.1688888888888889</v>
      </c>
      <c r="K16" s="49">
        <f t="shared" si="0"/>
        <v>1.03125</v>
      </c>
      <c r="L16" s="49">
        <f t="shared" si="0"/>
        <v>4.449999999999999</v>
      </c>
      <c r="M16" s="49">
        <f t="shared" si="0"/>
        <v>4.316666666666666</v>
      </c>
      <c r="N16" s="49">
        <f t="shared" si="0"/>
        <v>4.709090909090909</v>
      </c>
      <c r="O16" s="55"/>
      <c r="P16" s="55"/>
      <c r="Q16" s="62"/>
      <c r="R16" s="55"/>
      <c r="S16" s="55"/>
      <c r="T16" s="55"/>
      <c r="U16" s="55"/>
      <c r="V16" s="55"/>
      <c r="W16" s="55"/>
      <c r="X16" s="35"/>
      <c r="Y16" s="55"/>
      <c r="Z16" s="55"/>
      <c r="AA16" s="55"/>
    </row>
    <row r="17" spans="1:27" s="37" customFormat="1" ht="32.25" customHeight="1">
      <c r="A17" s="51" t="s">
        <v>62</v>
      </c>
      <c r="B17" s="49">
        <v>1.5909090909090908</v>
      </c>
      <c r="C17" s="49">
        <v>5.363636363636363</v>
      </c>
      <c r="D17" s="49">
        <v>2.272727272727273</v>
      </c>
      <c r="E17" s="49">
        <v>3.9545454545454546</v>
      </c>
      <c r="F17" s="49">
        <v>1.7090909090909092</v>
      </c>
      <c r="G17" s="49">
        <v>3.4545454545454546</v>
      </c>
      <c r="H17" s="49">
        <v>4.454545454545454</v>
      </c>
      <c r="I17" s="49">
        <v>3.0854545454545454</v>
      </c>
      <c r="J17" s="49">
        <v>1.163333333333333</v>
      </c>
      <c r="K17" s="49">
        <v>1.03125</v>
      </c>
      <c r="L17" s="49">
        <v>4.449999999999999</v>
      </c>
      <c r="M17" s="49">
        <v>4.333333333333333</v>
      </c>
      <c r="N17" s="49">
        <v>4.722727272727273</v>
      </c>
      <c r="O17" s="59"/>
      <c r="P17" s="59"/>
      <c r="Q17" s="59"/>
      <c r="R17" s="59"/>
      <c r="S17" s="59"/>
      <c r="T17" s="59"/>
      <c r="U17" s="59"/>
      <c r="V17" s="59"/>
      <c r="W17" s="55"/>
      <c r="X17" s="35"/>
      <c r="Y17" s="55"/>
      <c r="Z17" s="55"/>
      <c r="AA17" s="55"/>
    </row>
    <row r="18" spans="1:27" s="37" customFormat="1" ht="26.25" customHeight="1">
      <c r="A18" s="52" t="s">
        <v>41</v>
      </c>
      <c r="B18" s="12">
        <f>(B16-B17)/B17</f>
        <v>-0.11428571428571419</v>
      </c>
      <c r="C18" s="12">
        <f aca="true" t="shared" si="1" ref="C18:N18">(C16-C17)/C17</f>
        <v>-0.059322033898304954</v>
      </c>
      <c r="D18" s="12">
        <f t="shared" si="1"/>
        <v>-0.020000000000000177</v>
      </c>
      <c r="E18" s="12">
        <f t="shared" si="1"/>
        <v>-0.04597701149425283</v>
      </c>
      <c r="F18" s="12">
        <f t="shared" si="1"/>
        <v>-0.12234042553191496</v>
      </c>
      <c r="G18" s="12">
        <f t="shared" si="1"/>
        <v>-0.07894736842105268</v>
      </c>
      <c r="H18" s="12">
        <f t="shared" si="1"/>
        <v>-0.08163265306122443</v>
      </c>
      <c r="I18" s="12">
        <f t="shared" si="1"/>
        <v>-0.0014731879787860487</v>
      </c>
      <c r="J18" s="12">
        <f t="shared" si="1"/>
        <v>0.004775549188156813</v>
      </c>
      <c r="K18" s="12">
        <f t="shared" si="1"/>
        <v>0</v>
      </c>
      <c r="L18" s="12">
        <f t="shared" si="1"/>
        <v>0</v>
      </c>
      <c r="M18" s="12">
        <f t="shared" si="1"/>
        <v>-0.003846153846153833</v>
      </c>
      <c r="N18" s="12">
        <f t="shared" si="1"/>
        <v>-0.0028873917228104014</v>
      </c>
      <c r="O18" s="55"/>
      <c r="P18" s="55"/>
      <c r="Q18" s="55"/>
      <c r="R18" s="55"/>
      <c r="S18" s="55"/>
      <c r="T18" s="55"/>
      <c r="U18" s="55"/>
      <c r="V18" s="55"/>
      <c r="W18" s="55"/>
      <c r="X18" s="35"/>
      <c r="Y18" s="55"/>
      <c r="Z18" s="55"/>
      <c r="AA18" s="55"/>
    </row>
    <row r="19" spans="1:27" s="37" customFormat="1" ht="26.25" customHeight="1">
      <c r="A19" s="52" t="s">
        <v>42</v>
      </c>
      <c r="B19" s="12">
        <v>-0.3647540983606557</v>
      </c>
      <c r="C19" s="12">
        <v>0.022099447513812206</v>
      </c>
      <c r="D19" s="12">
        <v>0.061525129982668895</v>
      </c>
      <c r="E19" s="12">
        <v>-0.28546831955922863</v>
      </c>
      <c r="F19" s="12">
        <v>-0.4383934649421375</v>
      </c>
      <c r="G19" s="12">
        <v>-0.14634146341463414</v>
      </c>
      <c r="H19" s="12">
        <v>-0.27999999999999997</v>
      </c>
      <c r="I19" s="12">
        <v>-0.03447293447293443</v>
      </c>
      <c r="J19" s="12">
        <v>0.1700589478367256</v>
      </c>
      <c r="K19" s="12">
        <v>0.006643167028199521</v>
      </c>
      <c r="L19" s="12">
        <v>0.06268656716417893</v>
      </c>
      <c r="M19" s="12">
        <v>0.11959654178674331</v>
      </c>
      <c r="N19" s="12">
        <v>0.1347207009857611</v>
      </c>
      <c r="O19" s="55"/>
      <c r="P19" s="55"/>
      <c r="Q19" s="55"/>
      <c r="R19" s="55"/>
      <c r="S19" s="55"/>
      <c r="T19" s="55"/>
      <c r="U19" s="55"/>
      <c r="V19" s="55"/>
      <c r="W19" s="55"/>
      <c r="X19" s="35"/>
      <c r="Y19" s="55"/>
      <c r="Z19" s="55"/>
      <c r="AA19" s="55"/>
    </row>
    <row r="20" spans="15:27" ht="14.25">
      <c r="O20" s="60"/>
      <c r="P20" s="60"/>
      <c r="Q20" s="60"/>
      <c r="R20" s="60"/>
      <c r="S20" s="60"/>
      <c r="T20" s="60"/>
      <c r="U20" s="60"/>
      <c r="V20" s="60"/>
      <c r="W20" s="13"/>
      <c r="X20" s="35"/>
      <c r="Y20" s="13"/>
      <c r="Z20" s="13"/>
      <c r="AA20" s="13"/>
    </row>
    <row r="21" spans="15:27" ht="14.25">
      <c r="O21" s="60"/>
      <c r="P21" s="60"/>
      <c r="Q21" s="60"/>
      <c r="R21" s="60"/>
      <c r="S21" s="60"/>
      <c r="T21" s="60"/>
      <c r="U21" s="60"/>
      <c r="V21" s="60"/>
      <c r="W21" s="13"/>
      <c r="X21" s="13"/>
      <c r="Y21" s="13"/>
      <c r="Z21" s="13"/>
      <c r="AA21" s="13"/>
    </row>
    <row r="22" spans="15:27" ht="14.25">
      <c r="O22" s="60"/>
      <c r="P22" s="60"/>
      <c r="Q22" s="60"/>
      <c r="R22" s="60"/>
      <c r="S22" s="60"/>
      <c r="T22" s="60"/>
      <c r="U22" s="60"/>
      <c r="V22" s="60"/>
      <c r="W22" s="13"/>
      <c r="X22" s="13"/>
      <c r="Y22" s="13"/>
      <c r="Z22" s="13"/>
      <c r="AA22" s="13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I6" sqref="I6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4.375" style="0" customWidth="1"/>
    <col min="9" max="9" width="12.125" style="0" customWidth="1"/>
  </cols>
  <sheetData>
    <row r="1" spans="1:9" ht="24.75">
      <c r="A1" s="1" t="s">
        <v>63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17"/>
    </row>
    <row r="3" spans="1:20" ht="24.75" customHeight="1">
      <c r="A3" s="3" t="s">
        <v>65</v>
      </c>
      <c r="B3" s="4" t="s">
        <v>66</v>
      </c>
      <c r="C3" s="4" t="s">
        <v>67</v>
      </c>
      <c r="D3" s="4" t="s">
        <v>68</v>
      </c>
      <c r="E3" s="4" t="s">
        <v>69</v>
      </c>
      <c r="F3" s="4" t="s">
        <v>70</v>
      </c>
      <c r="G3" s="4" t="s">
        <v>71</v>
      </c>
      <c r="H3" s="14" t="s">
        <v>72</v>
      </c>
      <c r="I3" s="3" t="s">
        <v>73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1.75" customHeight="1">
      <c r="A4" s="5"/>
      <c r="B4" s="6" t="s">
        <v>74</v>
      </c>
      <c r="C4" s="6" t="s">
        <v>75</v>
      </c>
      <c r="D4" s="6" t="s">
        <v>76</v>
      </c>
      <c r="E4" s="6" t="s">
        <v>77</v>
      </c>
      <c r="F4" s="6" t="s">
        <v>78</v>
      </c>
      <c r="G4" s="5" t="s">
        <v>78</v>
      </c>
      <c r="H4" s="15" t="s">
        <v>79</v>
      </c>
      <c r="I4" s="15" t="s">
        <v>80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1" customHeight="1">
      <c r="A5" s="7" t="s">
        <v>81</v>
      </c>
      <c r="B5" s="8" t="s">
        <v>82</v>
      </c>
      <c r="C5" s="8" t="s">
        <v>82</v>
      </c>
      <c r="D5" s="8" t="s">
        <v>83</v>
      </c>
      <c r="E5" s="8" t="s">
        <v>84</v>
      </c>
      <c r="F5" s="8" t="s">
        <v>85</v>
      </c>
      <c r="G5" s="8" t="s">
        <v>85</v>
      </c>
      <c r="H5" s="8" t="s">
        <v>85</v>
      </c>
      <c r="I5" s="8" t="s">
        <v>86</v>
      </c>
      <c r="J5" s="18"/>
      <c r="K5" s="19"/>
      <c r="L5" s="18"/>
      <c r="M5" s="24"/>
      <c r="N5" s="25"/>
      <c r="O5" s="26"/>
      <c r="P5" s="27"/>
      <c r="Q5" s="34"/>
      <c r="R5" s="26"/>
      <c r="S5" s="26"/>
      <c r="T5" s="18"/>
    </row>
    <row r="6" spans="1:20" ht="19.5" customHeight="1">
      <c r="A6" s="7" t="s">
        <v>28</v>
      </c>
      <c r="B6" s="9">
        <v>10</v>
      </c>
      <c r="C6" s="9">
        <v>18</v>
      </c>
      <c r="D6" s="9">
        <v>3.2</v>
      </c>
      <c r="E6" s="9">
        <v>1</v>
      </c>
      <c r="F6" s="9">
        <v>4.6</v>
      </c>
      <c r="G6" s="9">
        <v>2.2</v>
      </c>
      <c r="H6" s="9">
        <v>37.8</v>
      </c>
      <c r="I6" s="9">
        <v>13.8</v>
      </c>
      <c r="J6" s="20"/>
      <c r="K6" s="21"/>
      <c r="L6" s="20"/>
      <c r="M6" s="28"/>
      <c r="N6" s="29"/>
      <c r="O6" s="30"/>
      <c r="P6" s="31"/>
      <c r="Q6" s="35"/>
      <c r="R6" s="30"/>
      <c r="S6" s="30"/>
      <c r="T6" s="20"/>
    </row>
    <row r="7" spans="1:20" ht="24.75" customHeight="1">
      <c r="A7" s="7" t="s">
        <v>29</v>
      </c>
      <c r="B7" s="9">
        <v>12</v>
      </c>
      <c r="C7" s="9">
        <v>15</v>
      </c>
      <c r="D7" s="9">
        <v>3</v>
      </c>
      <c r="E7" s="9">
        <v>0.2</v>
      </c>
      <c r="F7" s="9">
        <v>4.6</v>
      </c>
      <c r="G7" s="9">
        <v>2.5</v>
      </c>
      <c r="H7" s="9">
        <v>18</v>
      </c>
      <c r="I7" s="9">
        <v>11</v>
      </c>
      <c r="J7" s="20"/>
      <c r="K7" s="21"/>
      <c r="L7" s="20"/>
      <c r="M7" s="28"/>
      <c r="N7" s="29"/>
      <c r="O7" s="30"/>
      <c r="P7" s="31"/>
      <c r="Q7" s="35"/>
      <c r="R7" s="30"/>
      <c r="S7" s="30"/>
      <c r="T7" s="20"/>
    </row>
    <row r="8" spans="1:20" ht="21" customHeight="1">
      <c r="A8" s="7" t="s">
        <v>30</v>
      </c>
      <c r="B8" s="9">
        <v>14</v>
      </c>
      <c r="C8" s="9">
        <v>16</v>
      </c>
      <c r="D8" s="9">
        <v>2.8</v>
      </c>
      <c r="E8" s="9">
        <v>1</v>
      </c>
      <c r="F8" s="9">
        <v>7</v>
      </c>
      <c r="G8" s="9">
        <v>4</v>
      </c>
      <c r="H8" s="9">
        <v>28</v>
      </c>
      <c r="I8" s="9">
        <v>15.5</v>
      </c>
      <c r="J8" s="22"/>
      <c r="K8" s="21"/>
      <c r="L8" s="22"/>
      <c r="M8" s="28"/>
      <c r="N8" s="32"/>
      <c r="O8" s="33"/>
      <c r="P8" s="31"/>
      <c r="Q8" s="36"/>
      <c r="R8" s="33"/>
      <c r="S8" s="33"/>
      <c r="T8" s="22"/>
    </row>
    <row r="9" spans="1:20" ht="24.75" customHeight="1">
      <c r="A9" s="7" t="s">
        <v>31</v>
      </c>
      <c r="B9" s="9">
        <v>13</v>
      </c>
      <c r="C9" s="9">
        <v>16</v>
      </c>
      <c r="D9" s="9">
        <v>4</v>
      </c>
      <c r="E9" s="9">
        <v>0.5</v>
      </c>
      <c r="F9" s="9">
        <v>5</v>
      </c>
      <c r="G9" s="9">
        <v>4.5</v>
      </c>
      <c r="H9" s="9">
        <v>26</v>
      </c>
      <c r="I9" s="9">
        <v>16.6</v>
      </c>
      <c r="J9" s="22"/>
      <c r="K9" s="21"/>
      <c r="L9" s="22"/>
      <c r="M9" s="28"/>
      <c r="N9" s="32"/>
      <c r="O9" s="33"/>
      <c r="P9" s="31"/>
      <c r="Q9" s="36"/>
      <c r="R9" s="33"/>
      <c r="S9" s="33"/>
      <c r="T9" s="22"/>
    </row>
    <row r="10" spans="1:20" ht="21" customHeight="1">
      <c r="A10" s="7" t="s">
        <v>32</v>
      </c>
      <c r="B10" s="9">
        <v>15</v>
      </c>
      <c r="C10" s="9">
        <v>22</v>
      </c>
      <c r="D10" s="9">
        <v>3</v>
      </c>
      <c r="E10" s="9">
        <v>1</v>
      </c>
      <c r="F10" s="9">
        <v>10</v>
      </c>
      <c r="G10" s="9">
        <v>5</v>
      </c>
      <c r="H10" s="9"/>
      <c r="I10" s="9">
        <v>20</v>
      </c>
      <c r="J10" s="22"/>
      <c r="K10" s="21"/>
      <c r="L10" s="22"/>
      <c r="M10" s="28"/>
      <c r="N10" s="32"/>
      <c r="O10" s="33"/>
      <c r="P10" s="31"/>
      <c r="Q10" s="36"/>
      <c r="R10" s="33"/>
      <c r="S10" s="33"/>
      <c r="T10" s="22"/>
    </row>
    <row r="11" spans="1:20" ht="24.75" customHeight="1">
      <c r="A11" s="7" t="s">
        <v>33</v>
      </c>
      <c r="B11" s="9">
        <v>12</v>
      </c>
      <c r="C11" s="9">
        <v>16</v>
      </c>
      <c r="D11" s="9">
        <v>4</v>
      </c>
      <c r="E11" s="9">
        <v>1</v>
      </c>
      <c r="F11" s="9">
        <v>8</v>
      </c>
      <c r="G11" s="9">
        <v>4</v>
      </c>
      <c r="H11" s="9">
        <v>25</v>
      </c>
      <c r="I11" s="9">
        <v>17.5</v>
      </c>
      <c r="J11" s="22"/>
      <c r="K11" s="23"/>
      <c r="L11" s="22"/>
      <c r="M11" s="28"/>
      <c r="N11" s="32"/>
      <c r="O11" s="33"/>
      <c r="P11" s="31"/>
      <c r="Q11" s="36"/>
      <c r="R11" s="33"/>
      <c r="S11" s="33"/>
      <c r="T11" s="22"/>
    </row>
    <row r="12" spans="1:20" ht="24.75" customHeight="1">
      <c r="A12" s="7" t="s">
        <v>34</v>
      </c>
      <c r="B12" s="9">
        <v>13</v>
      </c>
      <c r="C12" s="9">
        <v>16</v>
      </c>
      <c r="D12" s="9">
        <v>3.5</v>
      </c>
      <c r="E12" s="9">
        <v>1</v>
      </c>
      <c r="F12" s="9">
        <v>8</v>
      </c>
      <c r="G12" s="9">
        <v>5.5</v>
      </c>
      <c r="H12" s="9">
        <v>19.5</v>
      </c>
      <c r="I12" s="9">
        <v>18</v>
      </c>
      <c r="J12" s="22"/>
      <c r="K12" s="21"/>
      <c r="L12" s="22"/>
      <c r="M12" s="28"/>
      <c r="N12" s="32"/>
      <c r="O12" s="33"/>
      <c r="P12" s="31"/>
      <c r="Q12" s="36"/>
      <c r="R12" s="33"/>
      <c r="S12" s="33"/>
      <c r="T12" s="20"/>
    </row>
    <row r="13" spans="1:20" ht="24.75" customHeight="1">
      <c r="A13" s="10" t="s">
        <v>35</v>
      </c>
      <c r="B13" s="9">
        <v>12</v>
      </c>
      <c r="C13" s="9">
        <v>16</v>
      </c>
      <c r="D13" s="9">
        <v>4</v>
      </c>
      <c r="E13" s="9">
        <v>1</v>
      </c>
      <c r="F13" s="9">
        <v>11</v>
      </c>
      <c r="G13" s="9">
        <v>4</v>
      </c>
      <c r="H13" s="9">
        <v>25</v>
      </c>
      <c r="I13" s="9">
        <v>15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4.75" customHeight="1">
      <c r="A14" s="7" t="s">
        <v>36</v>
      </c>
      <c r="B14" s="9">
        <v>13</v>
      </c>
      <c r="C14" s="9">
        <v>17</v>
      </c>
      <c r="D14" s="9">
        <v>3</v>
      </c>
      <c r="E14" s="9">
        <v>0.75</v>
      </c>
      <c r="F14" s="9">
        <v>8.5</v>
      </c>
      <c r="G14" s="9">
        <v>4.5</v>
      </c>
      <c r="H14" s="9">
        <v>24</v>
      </c>
      <c r="I14" s="9">
        <v>16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4.75" customHeight="1">
      <c r="A15" s="7" t="s">
        <v>37</v>
      </c>
      <c r="B15" s="9">
        <v>11</v>
      </c>
      <c r="C15" s="9">
        <v>15</v>
      </c>
      <c r="D15" s="9">
        <v>3.5</v>
      </c>
      <c r="E15" s="9">
        <v>1</v>
      </c>
      <c r="F15" s="9">
        <v>10</v>
      </c>
      <c r="G15" s="9">
        <v>4.5</v>
      </c>
      <c r="H15" s="9"/>
      <c r="I15" s="9">
        <v>15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4.75" customHeight="1">
      <c r="A16" s="7" t="s">
        <v>38</v>
      </c>
      <c r="B16" s="9">
        <v>12</v>
      </c>
      <c r="C16" s="9">
        <v>16</v>
      </c>
      <c r="D16" s="9">
        <v>3.5</v>
      </c>
      <c r="E16" s="9">
        <v>1</v>
      </c>
      <c r="F16" s="9">
        <v>7</v>
      </c>
      <c r="G16" s="9">
        <v>4</v>
      </c>
      <c r="H16" s="16"/>
      <c r="I16" s="9">
        <v>17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1" customHeight="1">
      <c r="A17" s="7" t="s">
        <v>39</v>
      </c>
      <c r="B17" s="9">
        <f aca="true" t="shared" si="0" ref="B17:G17">(B6+B7+B8+B9+B10+B11+B12+B13+B14+B15+B16)/11</f>
        <v>12.454545454545455</v>
      </c>
      <c r="C17" s="9">
        <f t="shared" si="0"/>
        <v>16.636363636363637</v>
      </c>
      <c r="D17" s="9">
        <f t="shared" si="0"/>
        <v>3.409090909090909</v>
      </c>
      <c r="E17" s="9">
        <f t="shared" si="0"/>
        <v>0.859090909090909</v>
      </c>
      <c r="F17" s="9">
        <f t="shared" si="0"/>
        <v>7.609090909090909</v>
      </c>
      <c r="G17" s="9">
        <f t="shared" si="0"/>
        <v>4.0636363636363635</v>
      </c>
      <c r="H17" s="9">
        <f>(H6+H7+H8+H9+H11+H12+H13+H14)/8</f>
        <v>25.4125</v>
      </c>
      <c r="I17" s="9">
        <f>(I6+I7+I8+I9+I10+I11+I12+I13+I14+I15+I16)/11</f>
        <v>15.945454545454545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8.5" customHeight="1">
      <c r="A18" s="11" t="s">
        <v>40</v>
      </c>
      <c r="B18" s="9">
        <v>12.318181818181818</v>
      </c>
      <c r="C18" s="9">
        <v>16.363636363636363</v>
      </c>
      <c r="D18" s="9">
        <v>3.4272727272727277</v>
      </c>
      <c r="E18" s="9">
        <v>0.8681818181818183</v>
      </c>
      <c r="F18" s="9">
        <v>7.736363636363635</v>
      </c>
      <c r="G18" s="9">
        <v>4.0636363636363635</v>
      </c>
      <c r="H18" s="9">
        <v>25.4125</v>
      </c>
      <c r="I18" s="9">
        <v>16.036363636363635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1.75" customHeight="1">
      <c r="A19" s="7" t="s">
        <v>87</v>
      </c>
      <c r="B19" s="12">
        <f>(B17-B18)/B18</f>
        <v>0.011070110701107036</v>
      </c>
      <c r="C19" s="12">
        <f aca="true" t="shared" si="1" ref="C19:I19">(C17-C18)/C18</f>
        <v>0.016666666666666708</v>
      </c>
      <c r="D19" s="12">
        <f t="shared" si="1"/>
        <v>-0.005305039787798507</v>
      </c>
      <c r="E19" s="12">
        <f t="shared" si="1"/>
        <v>-0.01047120418848187</v>
      </c>
      <c r="F19" s="12">
        <f t="shared" si="1"/>
        <v>-0.01645123384253804</v>
      </c>
      <c r="G19" s="12">
        <f t="shared" si="1"/>
        <v>0</v>
      </c>
      <c r="H19" s="12">
        <f t="shared" si="1"/>
        <v>0</v>
      </c>
      <c r="I19" s="12">
        <f t="shared" si="1"/>
        <v>-0.005668934240362752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11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2021-07-30T18:10:15Z</cp:lastPrinted>
  <dcterms:created xsi:type="dcterms:W3CDTF">2006-06-17T23:08:28Z</dcterms:created>
  <dcterms:modified xsi:type="dcterms:W3CDTF">2022-11-09T10:31:43Z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