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<sst xmlns="http://schemas.openxmlformats.org/spreadsheetml/2006/main" count="132" uniqueCount="88">
  <si>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乐山市2023年食品和农资价格监测周报表</t>
  </si>
  <si>
    <t>乐山市发展和改革委员会</t>
  </si>
  <si>
    <t>2023年2月22日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</si>
  <si>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</si>
  <si>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</si>
  <si>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</si>
  <si>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</si>
  <si>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</si>
  <si>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</si>
  <si>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</si>
  <si>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</si>
  <si>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</si>
  <si>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</si>
  <si>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</si>
  <si>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</si>
  <si>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</si>
  <si>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</si>
  <si>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</si>
  <si>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</si>
  <si>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</si>
  <si>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</si>
  <si>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</si>
  <si>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</si>
  <si>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</si>
  <si>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</si>
  <si>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</si>
  <si>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</si>
  <si>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</si>
  <si>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</si>
  <si>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</si>
  <si>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</si>
  <si>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</si>
  <si>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</si>
  <si>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</si>
  <si>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</si>
  <si>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</si>
  <si>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</si>
  <si>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</si>
  <si>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</si>
  <si>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</si>
  <si>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上期平均(2.15）</t>
  </si>
  <si>
    <t>环  比</t>
  </si>
  <si>
    <t>同  比</t>
  </si>
  <si>
    <t xml:space="preserve">乐山市发展和改革委员会          </t>
  </si>
  <si>
    <t>2023年2月22日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</si>
  <si>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</si>
  <si>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</si>
  <si>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</si>
  <si>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</si>
  <si>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</si>
  <si>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</si>
  <si>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</si>
  <si>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</si>
  <si>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</si>
  <si>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</si>
  <si>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</si>
  <si>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</si>
  <si>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</si>
  <si>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</si>
  <si>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</si>
  <si>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</si>
  <si>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</si>
  <si>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上期平均(2.15)</t>
  </si>
  <si>
    <t>乐山市新型冠状病毒感染肺炎疫情防控期间重要商品价格周报表</t>
  </si>
  <si>
    <t>乐山市发展和改革委员会                                                 2023年2月22日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</si>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</sst>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4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45" fillId="0" borderId="1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3" applyNumberFormat="0" applyFill="0" applyAlignment="0" applyProtection="0"/>
    <xf numFmtId="42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4" fillId="7" borderId="0" applyNumberFormat="0" applyBorder="0" applyAlignment="0" applyProtection="0"/>
    <xf numFmtId="0" fontId="4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6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9" borderId="0" applyNumberFormat="0" applyBorder="0" applyAlignment="0" applyProtection="0"/>
    <xf numFmtId="0" fontId="10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3" borderId="5" applyNumberFormat="0" applyAlignment="0" applyProtection="0"/>
    <xf numFmtId="0" fontId="50" fillId="12" borderId="6" applyNumberFormat="0" applyAlignment="0" applyProtection="0"/>
    <xf numFmtId="0" fontId="51" fillId="15" borderId="7" applyNumberFormat="0" applyAlignment="0" applyProtection="0"/>
    <xf numFmtId="0" fontId="44" fillId="0" borderId="8" applyNumberFormat="0" applyFill="0" applyAlignment="0" applyProtection="0"/>
    <xf numFmtId="0" fontId="34" fillId="16" borderId="0" applyNumberFormat="0" applyBorder="0" applyAlignment="0" applyProtection="0"/>
    <xf numFmtId="0" fontId="34" fillId="13" borderId="0" applyNumberFormat="0" applyBorder="0" applyAlignment="0" applyProtection="0"/>
    <xf numFmtId="0" fontId="0" fillId="17" borderId="9" applyNumberFormat="0" applyFont="0" applyAlignment="0" applyProtection="0"/>
    <xf numFmtId="0" fontId="42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45" fillId="0" borderId="0" applyNumberFormat="0" applyFill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5" fillId="10" borderId="0" applyNumberFormat="0" applyBorder="0" applyAlignment="0" applyProtection="0"/>
    <xf numFmtId="0" fontId="34" fillId="21" borderId="0" applyNumberFormat="0" applyBorder="0" applyAlignment="0" applyProtection="0"/>
    <xf numFmtId="0" fontId="10" fillId="5" borderId="0" applyNumberFormat="0" applyBorder="0" applyAlignment="0" applyProtection="0"/>
    <xf numFmtId="0" fontId="34" fillId="22" borderId="0" applyNumberFormat="0" applyBorder="0" applyAlignment="0" applyProtection="0"/>
    <xf numFmtId="0" fontId="10" fillId="22" borderId="0" applyNumberFormat="0" applyBorder="0" applyAlignment="0" applyProtection="0"/>
    <xf numFmtId="0" fontId="34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75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2.6</v>
      </c>
      <c r="D5" s="49">
        <v>10</v>
      </c>
      <c r="E5" s="49">
        <v>85</v>
      </c>
      <c r="F5" s="49">
        <v>14</v>
      </c>
      <c r="G5" s="49">
        <v>15</v>
      </c>
      <c r="H5" s="49">
        <v>750</v>
      </c>
      <c r="I5" s="49">
        <v>1.75</v>
      </c>
      <c r="J5" s="49">
        <v>1.98</v>
      </c>
      <c r="K5" s="49">
        <v>6</v>
      </c>
      <c r="L5" s="49">
        <v>4</v>
      </c>
      <c r="M5" s="49">
        <v>1.5</v>
      </c>
      <c r="N5" s="49">
        <v>4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2.69</v>
      </c>
      <c r="C6" s="49">
        <v>2.59</v>
      </c>
      <c r="D6" s="49">
        <v>10</v>
      </c>
      <c r="E6" s="49">
        <v>69.9</v>
      </c>
      <c r="F6" s="49">
        <v>12.5</v>
      </c>
      <c r="G6" s="49">
        <v>13.5</v>
      </c>
      <c r="H6" s="49">
        <v>800</v>
      </c>
      <c r="I6" s="49">
        <v>1.7</v>
      </c>
      <c r="J6" s="49">
        <v>2.25</v>
      </c>
      <c r="K6" s="49">
        <v>6.19</v>
      </c>
      <c r="L6" s="49">
        <v>5</v>
      </c>
      <c r="M6" s="49">
        <v>2</v>
      </c>
      <c r="N6" s="49">
        <v>5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2.6</v>
      </c>
      <c r="D7" s="49">
        <v>11</v>
      </c>
      <c r="E7" s="49">
        <v>76.9</v>
      </c>
      <c r="F7" s="49">
        <v>12</v>
      </c>
      <c r="G7" s="49">
        <v>10.5</v>
      </c>
      <c r="H7" s="49">
        <v>780</v>
      </c>
      <c r="I7" s="49">
        <v>1.63</v>
      </c>
      <c r="J7" s="49">
        <v>2.625</v>
      </c>
      <c r="K7" s="49">
        <v>6.39</v>
      </c>
      <c r="L7" s="49">
        <v>4.5</v>
      </c>
      <c r="M7" s="49">
        <v>2</v>
      </c>
      <c r="N7" s="49">
        <v>5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13</v>
      </c>
      <c r="G8" s="49">
        <v>13</v>
      </c>
      <c r="H8" s="49">
        <v>700</v>
      </c>
      <c r="I8" s="49">
        <v>1.6</v>
      </c>
      <c r="J8" s="49">
        <v>2.1</v>
      </c>
      <c r="K8" s="49">
        <v>7</v>
      </c>
      <c r="L8" s="49">
        <v>4</v>
      </c>
      <c r="M8" s="49">
        <v>2</v>
      </c>
      <c r="N8" s="49">
        <v>4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75</v>
      </c>
      <c r="F9" s="49">
        <v>12</v>
      </c>
      <c r="G9" s="49">
        <v>10</v>
      </c>
      <c r="H9" s="49">
        <v>780</v>
      </c>
      <c r="I9" s="49">
        <v>1.71</v>
      </c>
      <c r="J9" s="49">
        <v>2.25</v>
      </c>
      <c r="K9" s="49">
        <v>7</v>
      </c>
      <c r="L9" s="49">
        <v>4</v>
      </c>
      <c r="M9" s="49">
        <v>1.5</v>
      </c>
      <c r="N9" s="49">
        <v>6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2.85</v>
      </c>
      <c r="C10" s="49">
        <v>2.39</v>
      </c>
      <c r="D10" s="49">
        <v>10.5</v>
      </c>
      <c r="E10" s="49">
        <v>76.9</v>
      </c>
      <c r="F10" s="49">
        <v>13</v>
      </c>
      <c r="G10" s="49">
        <v>13.8</v>
      </c>
      <c r="H10" s="49">
        <v>735</v>
      </c>
      <c r="I10" s="49">
        <v>1.7</v>
      </c>
      <c r="J10" s="49">
        <v>2.1</v>
      </c>
      <c r="K10" s="49">
        <v>6.8</v>
      </c>
      <c r="L10" s="49">
        <v>3</v>
      </c>
      <c r="M10" s="49">
        <v>2</v>
      </c>
      <c r="N10" s="49">
        <v>6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2.65</v>
      </c>
      <c r="C11" s="49">
        <v>2.58</v>
      </c>
      <c r="D11" s="49">
        <v>10</v>
      </c>
      <c r="E11" s="49">
        <v>79.9</v>
      </c>
      <c r="F11" s="49">
        <v>13</v>
      </c>
      <c r="G11" s="49">
        <v>15</v>
      </c>
      <c r="H11" s="49">
        <v>760</v>
      </c>
      <c r="I11" s="49">
        <v>1.65</v>
      </c>
      <c r="J11" s="49">
        <v>2.15</v>
      </c>
      <c r="K11" s="49">
        <v>6.8</v>
      </c>
      <c r="L11" s="49">
        <v>4</v>
      </c>
      <c r="M11" s="49">
        <v>2</v>
      </c>
      <c r="N11" s="49">
        <v>5.5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2.7</v>
      </c>
      <c r="C12" s="49">
        <v>2.8</v>
      </c>
      <c r="D12" s="49">
        <v>10</v>
      </c>
      <c r="E12" s="49">
        <v>76.9</v>
      </c>
      <c r="F12" s="49">
        <v>13</v>
      </c>
      <c r="G12" s="49">
        <v>14</v>
      </c>
      <c r="H12" s="49">
        <v>800</v>
      </c>
      <c r="I12" s="49">
        <v>1.62</v>
      </c>
      <c r="J12" s="49">
        <v>2.1</v>
      </c>
      <c r="K12" s="49">
        <v>6.2</v>
      </c>
      <c r="L12" s="49">
        <v>3</v>
      </c>
      <c r="M12" s="49">
        <v>2</v>
      </c>
      <c r="N12" s="49">
        <v>3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2.7</v>
      </c>
      <c r="D13" s="49">
        <v>10</v>
      </c>
      <c r="E13" s="49">
        <v>74.9</v>
      </c>
      <c r="F13" s="49">
        <v>13</v>
      </c>
      <c r="G13" s="49">
        <v>11.5</v>
      </c>
      <c r="H13" s="49">
        <v>710</v>
      </c>
      <c r="I13" s="49">
        <v>1.65</v>
      </c>
      <c r="J13" s="49">
        <v>2.25</v>
      </c>
      <c r="K13" s="49">
        <v>6</v>
      </c>
      <c r="L13" s="49">
        <v>4</v>
      </c>
      <c r="M13" s="49">
        <v>1.5</v>
      </c>
      <c r="N13" s="49">
        <v>4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1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13</v>
      </c>
      <c r="G14" s="49">
        <v>11</v>
      </c>
      <c r="H14" s="49">
        <v>700</v>
      </c>
      <c r="I14" s="49">
        <v>1.67</v>
      </c>
      <c r="J14" s="49">
        <v>2.31</v>
      </c>
      <c r="K14" s="49">
        <v>6</v>
      </c>
      <c r="L14" s="49">
        <v>4.5</v>
      </c>
      <c r="M14" s="49">
        <v>1.5</v>
      </c>
      <c r="N14" s="49">
        <v>5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1" t="s">
        <v>38</v>
      </c>
      <c r="B15" s="49">
        <v>2.7</v>
      </c>
      <c r="C15" s="49">
        <v>2.6</v>
      </c>
      <c r="D15" s="49">
        <v>11</v>
      </c>
      <c r="E15" s="49">
        <v>76</v>
      </c>
      <c r="F15" s="49">
        <v>12</v>
      </c>
      <c r="G15" s="49">
        <v>11.5</v>
      </c>
      <c r="H15" s="49">
        <v>700</v>
      </c>
      <c r="I15" s="49">
        <v>1.65</v>
      </c>
      <c r="J15" s="49">
        <v>2.15</v>
      </c>
      <c r="K15" s="49">
        <v>6.5</v>
      </c>
      <c r="L15" s="49">
        <v>4</v>
      </c>
      <c r="M15" s="49">
        <v>1.5</v>
      </c>
      <c r="N15" s="49">
        <v>4.5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2.7527272727272725</v>
      </c>
      <c r="C16" s="49">
        <f aca="true" t="shared" si="0" ref="C16:N16">AVERAGE(C5:C15)</f>
        <v>2.6963636363636367</v>
      </c>
      <c r="D16" s="49">
        <f t="shared" si="0"/>
        <v>10.318181818181818</v>
      </c>
      <c r="E16" s="49">
        <f t="shared" si="0"/>
        <v>76.47272727272727</v>
      </c>
      <c r="F16" s="49">
        <f t="shared" si="0"/>
        <v>12.772727272727273</v>
      </c>
      <c r="G16" s="49">
        <f t="shared" si="0"/>
        <v>12.618181818181819</v>
      </c>
      <c r="H16" s="49">
        <f t="shared" si="0"/>
        <v>746.8181818181819</v>
      </c>
      <c r="I16" s="49">
        <f t="shared" si="0"/>
        <v>1.6663636363636363</v>
      </c>
      <c r="J16" s="49">
        <f t="shared" si="0"/>
        <v>2.2059090909090906</v>
      </c>
      <c r="K16" s="49">
        <f t="shared" si="0"/>
        <v>6.443636363636363</v>
      </c>
      <c r="L16" s="49">
        <f t="shared" si="0"/>
        <v>4</v>
      </c>
      <c r="M16" s="49">
        <f t="shared" si="0"/>
        <v>1.7727272727272727</v>
      </c>
      <c r="N16" s="49">
        <f t="shared" si="0"/>
        <v>4.7272727272727275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2.748181818181818</v>
      </c>
      <c r="C17" s="49">
        <v>2.6963636363636367</v>
      </c>
      <c r="D17" s="49">
        <v>10.272727272727273</v>
      </c>
      <c r="E17" s="49">
        <v>76.47272727272727</v>
      </c>
      <c r="F17" s="49">
        <v>12.627272727272727</v>
      </c>
      <c r="G17" s="49">
        <v>12.390909090909092</v>
      </c>
      <c r="H17" s="49">
        <v>729.0909090909091</v>
      </c>
      <c r="I17" s="49">
        <v>1.6636363636363634</v>
      </c>
      <c r="J17" s="49">
        <v>2.207045454545454</v>
      </c>
      <c r="K17" s="49">
        <v>6.525454545454545</v>
      </c>
      <c r="L17" s="49">
        <v>4.045454545454546</v>
      </c>
      <c r="M17" s="49">
        <v>1.7272727272727273</v>
      </c>
      <c r="N17" s="49">
        <v>4.545454545454546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v>0</v>
      </c>
      <c r="C18" s="76">
        <f aca="true" t="shared" si="2" ref="C18:N18">(C16-C17)/C17</f>
        <v>0</v>
      </c>
      <c r="D18" s="76">
        <f t="shared" si="2"/>
        <v>0.004424778761061899</v>
      </c>
      <c r="E18" s="76">
        <f t="shared" si="2"/>
        <v>0</v>
      </c>
      <c r="F18" s="76">
        <f t="shared" si="2"/>
        <v>0.011519078473722176</v>
      </c>
      <c r="G18" s="76">
        <f t="shared" si="2"/>
        <v>0.018341892883345506</v>
      </c>
      <c r="H18" s="76">
        <f t="shared" si="2"/>
        <v>0.024314214463840425</v>
      </c>
      <c r="I18" s="76">
        <f t="shared" si="2"/>
        <v>0.001639344262295193</v>
      </c>
      <c r="J18" s="76">
        <v>0</v>
      </c>
      <c r="K18" s="76">
        <f t="shared" si="2"/>
        <v>-0.012538311507383703</v>
      </c>
      <c r="L18" s="76">
        <f t="shared" si="2"/>
        <v>-0.011235955056179874</v>
      </c>
      <c r="M18" s="76">
        <f t="shared" si="2"/>
        <v>0.026315789473684188</v>
      </c>
      <c r="N18" s="76">
        <f t="shared" si="2"/>
        <v>0.03999999999999996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0.040549828178694215</v>
      </c>
      <c r="C19" s="76">
        <v>0.015753424657534303</v>
      </c>
      <c r="D19" s="76">
        <v>0.03652968036529677</v>
      </c>
      <c r="E19" s="76">
        <v>0.10263468344475017</v>
      </c>
      <c r="F19" s="76">
        <v>0.0446096654275094</v>
      </c>
      <c r="G19" s="76">
        <v>0.5790671217292378</v>
      </c>
      <c r="H19" s="76">
        <v>0.11163734776725304</v>
      </c>
      <c r="I19" s="76">
        <v>0.05103211009174292</v>
      </c>
      <c r="J19" s="76">
        <v>0.08374274229566746</v>
      </c>
      <c r="K19" s="76">
        <v>0.12507936507936515</v>
      </c>
      <c r="L19" s="76">
        <v>-0.169811320754717</v>
      </c>
      <c r="M19" s="76">
        <v>0.026315789473684188</v>
      </c>
      <c r="N19" s="76">
        <v>-0.02803738317756998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SheetLayoutView="100" workbookViewId="0" topLeftCell="A1">
      <selection activeCell="O19" sqref="O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1.5</v>
      </c>
      <c r="C5" s="49">
        <v>4</v>
      </c>
      <c r="D5" s="9">
        <v>2.5</v>
      </c>
      <c r="E5" s="49">
        <v>6</v>
      </c>
      <c r="F5" s="49">
        <v>1.5</v>
      </c>
      <c r="G5" s="9">
        <v>3</v>
      </c>
      <c r="H5" s="49">
        <v>7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</v>
      </c>
      <c r="C6" s="49">
        <v>4.5</v>
      </c>
      <c r="D6" s="9">
        <v>3</v>
      </c>
      <c r="E6" s="49">
        <v>5</v>
      </c>
      <c r="F6" s="49">
        <v>1</v>
      </c>
      <c r="G6" s="9">
        <v>3.5</v>
      </c>
      <c r="H6" s="49">
        <v>8</v>
      </c>
      <c r="I6" s="49">
        <v>3.2</v>
      </c>
      <c r="J6" s="9">
        <v>1.52</v>
      </c>
      <c r="K6" s="49">
        <v>0.9</v>
      </c>
      <c r="L6" s="49"/>
      <c r="M6" s="9">
        <v>4.4</v>
      </c>
      <c r="N6" s="49">
        <v>6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5</v>
      </c>
      <c r="D7" s="9">
        <v>2.5</v>
      </c>
      <c r="E7" s="49">
        <v>5</v>
      </c>
      <c r="F7" s="49">
        <v>1.5</v>
      </c>
      <c r="G7" s="9">
        <v>3</v>
      </c>
      <c r="H7" s="49">
        <v>7</v>
      </c>
      <c r="I7" s="49">
        <v>3.13</v>
      </c>
      <c r="J7" s="9">
        <v>0.8</v>
      </c>
      <c r="K7" s="49">
        <v>0.88</v>
      </c>
      <c r="L7" s="49">
        <v>5.4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4</v>
      </c>
      <c r="D8" s="9">
        <v>2.5</v>
      </c>
      <c r="E8" s="49">
        <v>5</v>
      </c>
      <c r="F8" s="49">
        <v>1.5</v>
      </c>
      <c r="G8" s="9">
        <v>4</v>
      </c>
      <c r="H8" s="49">
        <v>6</v>
      </c>
      <c r="I8" s="49">
        <v>3.25</v>
      </c>
      <c r="J8" s="9">
        <v>1</v>
      </c>
      <c r="K8" s="49">
        <v>1.2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4</v>
      </c>
      <c r="D9" s="9">
        <v>2</v>
      </c>
      <c r="E9" s="49">
        <v>6</v>
      </c>
      <c r="F9" s="49">
        <v>1</v>
      </c>
      <c r="G9" s="9">
        <v>3</v>
      </c>
      <c r="H9" s="49">
        <v>7</v>
      </c>
      <c r="I9" s="49">
        <v>3.13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1.5</v>
      </c>
      <c r="C10" s="49">
        <v>4</v>
      </c>
      <c r="D10" s="9">
        <v>2.5</v>
      </c>
      <c r="E10" s="49">
        <v>6</v>
      </c>
      <c r="F10" s="49">
        <v>1</v>
      </c>
      <c r="G10" s="9">
        <v>3</v>
      </c>
      <c r="H10" s="49">
        <v>9</v>
      </c>
      <c r="I10" s="49">
        <v>3.25</v>
      </c>
      <c r="J10" s="9">
        <v>1.2</v>
      </c>
      <c r="K10" s="49">
        <v>1.6</v>
      </c>
      <c r="L10" s="49"/>
      <c r="M10" s="9">
        <v>4.6</v>
      </c>
      <c r="N10" s="49">
        <v>5.2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1.5</v>
      </c>
      <c r="C11" s="49">
        <v>4</v>
      </c>
      <c r="D11" s="9">
        <v>2.5</v>
      </c>
      <c r="E11" s="49">
        <v>5.5</v>
      </c>
      <c r="F11" s="49">
        <v>1.5</v>
      </c>
      <c r="G11" s="9">
        <v>3</v>
      </c>
      <c r="H11" s="49">
        <v>6</v>
      </c>
      <c r="I11" s="49">
        <v>3.1</v>
      </c>
      <c r="J11" s="9">
        <v>1.2</v>
      </c>
      <c r="K11" s="49">
        <v>1</v>
      </c>
      <c r="L11" s="49"/>
      <c r="M11" s="9">
        <v>3.7</v>
      </c>
      <c r="N11" s="49">
        <v>4.2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</v>
      </c>
      <c r="C12" s="49">
        <v>4</v>
      </c>
      <c r="D12" s="9">
        <v>2</v>
      </c>
      <c r="E12" s="49">
        <v>5</v>
      </c>
      <c r="F12" s="49">
        <v>1</v>
      </c>
      <c r="G12" s="9">
        <v>3</v>
      </c>
      <c r="H12" s="49">
        <v>6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</v>
      </c>
      <c r="C13" s="49">
        <v>3.5</v>
      </c>
      <c r="D13" s="9">
        <v>2.2</v>
      </c>
      <c r="E13" s="49">
        <v>4.5</v>
      </c>
      <c r="F13" s="49">
        <v>1</v>
      </c>
      <c r="G13" s="9">
        <v>3</v>
      </c>
      <c r="H13" s="49">
        <v>7</v>
      </c>
      <c r="I13" s="49">
        <v>3.1</v>
      </c>
      <c r="J13" s="9">
        <v>1.2</v>
      </c>
      <c r="K13" s="49">
        <v>1.1</v>
      </c>
      <c r="L13" s="49">
        <v>4.8</v>
      </c>
      <c r="M13" s="9">
        <v>4.25</v>
      </c>
      <c r="N13" s="49">
        <v>4.45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</v>
      </c>
      <c r="C14" s="49">
        <v>5.5</v>
      </c>
      <c r="D14" s="9">
        <v>2.5</v>
      </c>
      <c r="E14" s="49">
        <v>6</v>
      </c>
      <c r="F14" s="49">
        <v>1</v>
      </c>
      <c r="G14" s="9">
        <v>3</v>
      </c>
      <c r="H14" s="49">
        <v>8.5</v>
      </c>
      <c r="I14" s="49">
        <v>3.375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</v>
      </c>
      <c r="C15" s="49">
        <v>3</v>
      </c>
      <c r="D15" s="49">
        <v>2</v>
      </c>
      <c r="E15" s="9">
        <v>5</v>
      </c>
      <c r="F15" s="49">
        <v>1</v>
      </c>
      <c r="G15" s="49">
        <v>3</v>
      </c>
      <c r="H15" s="9">
        <v>5</v>
      </c>
      <c r="I15" s="49">
        <v>3.2</v>
      </c>
      <c r="J15" s="49">
        <v>1.2</v>
      </c>
      <c r="K15" s="9"/>
      <c r="L15" s="49"/>
      <c r="M15" s="49">
        <v>4.2</v>
      </c>
      <c r="N15" s="9">
        <v>4.3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1.2727272727272727</v>
      </c>
      <c r="C16" s="49">
        <f aca="true" t="shared" si="0" ref="C16:N16">AVERAGE(C5:C15)</f>
        <v>4.136363636363637</v>
      </c>
      <c r="D16" s="49">
        <f t="shared" si="0"/>
        <v>2.381818181818182</v>
      </c>
      <c r="E16" s="49">
        <f t="shared" si="0"/>
        <v>5.363636363636363</v>
      </c>
      <c r="F16" s="49">
        <f t="shared" si="0"/>
        <v>1.1818181818181819</v>
      </c>
      <c r="G16" s="49">
        <f t="shared" si="0"/>
        <v>3.1363636363636362</v>
      </c>
      <c r="H16" s="49">
        <f t="shared" si="0"/>
        <v>6.954545454545454</v>
      </c>
      <c r="I16" s="49">
        <f t="shared" si="0"/>
        <v>3.146818181818182</v>
      </c>
      <c r="J16" s="49">
        <f t="shared" si="0"/>
        <v>1.1599999999999997</v>
      </c>
      <c r="K16" s="49">
        <f t="shared" si="0"/>
        <v>1.1099999999999999</v>
      </c>
      <c r="L16" s="49">
        <f t="shared" si="0"/>
        <v>4.65</v>
      </c>
      <c r="M16" s="49">
        <f t="shared" si="0"/>
        <v>4.261111111111112</v>
      </c>
      <c r="N16" s="49">
        <f t="shared" si="0"/>
        <v>4.731818181818182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1.1818181818181819</v>
      </c>
      <c r="C17" s="49">
        <v>4.2727272727272725</v>
      </c>
      <c r="D17" s="49">
        <v>2.381818181818182</v>
      </c>
      <c r="E17" s="49">
        <v>5.409090909090909</v>
      </c>
      <c r="F17" s="49">
        <v>1.2727272727272727</v>
      </c>
      <c r="G17" s="49">
        <v>2.9545454545454546</v>
      </c>
      <c r="H17" s="49">
        <v>6.7272727272727275</v>
      </c>
      <c r="I17" s="49">
        <v>3.139545454545454</v>
      </c>
      <c r="J17" s="49">
        <v>1.1933333333333334</v>
      </c>
      <c r="K17" s="49">
        <v>1.0375</v>
      </c>
      <c r="L17" s="49">
        <v>4.666666666666667</v>
      </c>
      <c r="M17" s="49">
        <v>4.216666666666667</v>
      </c>
      <c r="N17" s="49">
        <v>4.713636363636365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0.07692307692307684</v>
      </c>
      <c r="C18" s="12">
        <f aca="true" t="shared" si="1" ref="C18:N18">(C16-C17)/C17</f>
        <v>-0.03191489361702115</v>
      </c>
      <c r="D18" s="12">
        <f t="shared" si="1"/>
        <v>0</v>
      </c>
      <c r="E18" s="12">
        <f t="shared" si="1"/>
        <v>-0.00840336134453789</v>
      </c>
      <c r="F18" s="12">
        <f t="shared" si="1"/>
        <v>-0.07142857142857137</v>
      </c>
      <c r="G18" s="12">
        <f t="shared" si="1"/>
        <v>0.061538461538461486</v>
      </c>
      <c r="H18" s="12">
        <f t="shared" si="1"/>
        <v>0.03378378378378369</v>
      </c>
      <c r="I18" s="12">
        <f t="shared" si="1"/>
        <v>0.0023164905168671034</v>
      </c>
      <c r="J18" s="12">
        <f t="shared" si="1"/>
        <v>-0.02793296089385502</v>
      </c>
      <c r="K18" s="12">
        <f t="shared" si="1"/>
        <v>0.06987951807228894</v>
      </c>
      <c r="L18" s="12">
        <f t="shared" si="1"/>
        <v>-0.0035714285714285583</v>
      </c>
      <c r="M18" s="12">
        <f t="shared" si="1"/>
        <v>0.010540184453228104</v>
      </c>
      <c r="N18" s="12">
        <f t="shared" si="1"/>
        <v>0.0038572806171647813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-0.06040268456375837</v>
      </c>
      <c r="C19" s="12">
        <v>-0.2540983606557377</v>
      </c>
      <c r="D19" s="12">
        <v>0.20737327188940097</v>
      </c>
      <c r="E19" s="12">
        <v>-0.016666666666666653</v>
      </c>
      <c r="F19" s="12">
        <v>-0.3333333333333333</v>
      </c>
      <c r="G19" s="12">
        <v>-0.2247191011235956</v>
      </c>
      <c r="H19" s="12">
        <v>0.09285714285714285</v>
      </c>
      <c r="I19" s="12">
        <v>-0.029032258064516033</v>
      </c>
      <c r="J19" s="12">
        <v>0.0943396226415091</v>
      </c>
      <c r="K19" s="12">
        <v>0.04607329842931925</v>
      </c>
      <c r="L19" s="12">
        <v>0.07980000000000001</v>
      </c>
      <c r="M19" s="12">
        <v>0.0757363253856943</v>
      </c>
      <c r="N19" s="12">
        <v>0.024606299212598548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tabSelected="1" workbookViewId="0" topLeftCell="A1">
      <selection activeCell="L17" sqref="L17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18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16</v>
      </c>
      <c r="D7" s="9">
        <v>3</v>
      </c>
      <c r="E7" s="9">
        <v>0.2</v>
      </c>
      <c r="F7" s="9">
        <v>4.6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16</v>
      </c>
      <c r="D8" s="9">
        <v>2.8</v>
      </c>
      <c r="E8" s="9">
        <v>1</v>
      </c>
      <c r="F8" s="9">
        <v>10</v>
      </c>
      <c r="G8" s="9">
        <v>4</v>
      </c>
      <c r="H8" s="9">
        <v>25</v>
      </c>
      <c r="I8" s="9">
        <v>20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11</v>
      </c>
      <c r="C9" s="9">
        <v>15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11</v>
      </c>
      <c r="C11" s="9">
        <v>16</v>
      </c>
      <c r="D11" s="9">
        <v>3.5</v>
      </c>
      <c r="E11" s="9">
        <v>1</v>
      </c>
      <c r="F11" s="9">
        <v>5.6</v>
      </c>
      <c r="G11" s="9">
        <v>4.2</v>
      </c>
      <c r="H11" s="9">
        <v>22.4</v>
      </c>
      <c r="I11" s="9">
        <v>22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12</v>
      </c>
      <c r="C12" s="9">
        <v>15</v>
      </c>
      <c r="D12" s="9">
        <v>4</v>
      </c>
      <c r="E12" s="9">
        <v>1</v>
      </c>
      <c r="F12" s="9">
        <v>8.5</v>
      </c>
      <c r="G12" s="9">
        <v>5.5</v>
      </c>
      <c r="H12" s="9">
        <v>22</v>
      </c>
      <c r="I12" s="9">
        <v>18.5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11</v>
      </c>
      <c r="C13" s="9">
        <v>16</v>
      </c>
      <c r="D13" s="9">
        <v>4</v>
      </c>
      <c r="E13" s="9">
        <v>1</v>
      </c>
      <c r="F13" s="9">
        <v>11</v>
      </c>
      <c r="G13" s="9">
        <v>4</v>
      </c>
      <c r="H13" s="9">
        <v>25</v>
      </c>
      <c r="I13" s="9">
        <v>15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</v>
      </c>
      <c r="C14" s="9">
        <v>16</v>
      </c>
      <c r="D14" s="9">
        <v>3</v>
      </c>
      <c r="E14" s="9">
        <v>0.5</v>
      </c>
      <c r="F14" s="9">
        <v>7</v>
      </c>
      <c r="G14" s="9">
        <v>4.5</v>
      </c>
      <c r="H14" s="9">
        <v>22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10</v>
      </c>
      <c r="G15" s="9">
        <v>4.5</v>
      </c>
      <c r="H15" s="9"/>
      <c r="I15" s="9">
        <v>22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11</v>
      </c>
      <c r="C16" s="9">
        <v>15</v>
      </c>
      <c r="D16" s="9">
        <v>3.5</v>
      </c>
      <c r="E16" s="9">
        <v>1</v>
      </c>
      <c r="F16" s="9">
        <v>7</v>
      </c>
      <c r="G16" s="9">
        <v>4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12.181818181818182</v>
      </c>
      <c r="C17" s="9">
        <f t="shared" si="0"/>
        <v>16.636363636363637</v>
      </c>
      <c r="D17" s="9">
        <f t="shared" si="0"/>
        <v>3.409090909090909</v>
      </c>
      <c r="E17" s="9">
        <f t="shared" si="0"/>
        <v>0.8363636363636363</v>
      </c>
      <c r="F17" s="9">
        <f t="shared" si="0"/>
        <v>7.572727272727274</v>
      </c>
      <c r="G17" s="9">
        <f t="shared" si="0"/>
        <v>4.081818181818182</v>
      </c>
      <c r="H17" s="9">
        <f>(H6+H7+H8+H9+H11+H12+H13+H14)/8</f>
        <v>24.775</v>
      </c>
      <c r="I17" s="9">
        <f>(I6+I7+I8+I9+I10+I11+I12+I13+I14+I15+I16)/11</f>
        <v>17.445454545454545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12.454545454545455</v>
      </c>
      <c r="C18" s="9">
        <v>16.59090909090909</v>
      </c>
      <c r="D18" s="9">
        <v>3.3636363636363638</v>
      </c>
      <c r="E18" s="9">
        <v>0.8545454545454546</v>
      </c>
      <c r="F18" s="9">
        <v>7.6</v>
      </c>
      <c r="G18" s="9">
        <v>4.081818181818182</v>
      </c>
      <c r="H18" s="9">
        <v>24.9</v>
      </c>
      <c r="I18" s="9">
        <v>17.081818181818182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-0.021897810218978152</v>
      </c>
      <c r="C19" s="12">
        <f aca="true" t="shared" si="1" ref="C19:I19">(C17-C18)/C18</f>
        <v>0.0027397260273973384</v>
      </c>
      <c r="D19" s="12">
        <f t="shared" si="1"/>
        <v>0.0135135135135135</v>
      </c>
      <c r="E19" s="12">
        <f t="shared" si="1"/>
        <v>-0.021276595744680986</v>
      </c>
      <c r="F19" s="12">
        <f t="shared" si="1"/>
        <v>-0.0035885167464112582</v>
      </c>
      <c r="G19" s="12">
        <f t="shared" si="1"/>
        <v>0</v>
      </c>
      <c r="H19" s="12">
        <f t="shared" si="1"/>
        <v>-0.0050200803212851405</v>
      </c>
      <c r="I19" s="12">
        <f t="shared" si="1"/>
        <v>0.02128791910590738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2021-08-10T02:10:15Z</cp:lastPrinted>
  <dcterms:created xsi:type="dcterms:W3CDTF">2006-06-28T07:08:28Z</dcterms:created>
  <dcterms:modified xsi:type="dcterms:W3CDTF">2023-02-22T10:50:12Z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