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<sst xmlns="http://schemas.openxmlformats.org/spreadsheetml/2006/main" count="132" uniqueCount="88">
  <si>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乐山市2023年食品和农资价格监测周报表</t>
  </si>
  <si>
    <t>乐山市发展和改革委员会</t>
  </si>
  <si>
    <t>2023年2月1日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</si>
  <si>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</si>
  <si>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</si>
  <si>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</si>
  <si>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</si>
  <si>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</si>
  <si>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</si>
  <si>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</si>
  <si>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</si>
  <si>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</si>
  <si>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</si>
  <si>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</si>
  <si>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</si>
  <si>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</si>
  <si>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</si>
  <si>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</si>
  <si>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</si>
  <si>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</si>
  <si>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</si>
  <si>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</si>
  <si>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</si>
  <si>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</si>
  <si>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</si>
  <si>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</si>
  <si>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</si>
  <si>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</si>
  <si>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</si>
  <si>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</si>
  <si>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</si>
  <si>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</si>
  <si>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</si>
  <si>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</si>
  <si>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</si>
  <si>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</si>
  <si>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</si>
  <si>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</si>
  <si>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</si>
  <si>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</si>
  <si>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上期平均(1.18）</t>
  </si>
  <si>
    <t>环  比</t>
  </si>
  <si>
    <t>同  比</t>
  </si>
  <si>
    <t xml:space="preserve">乐山市发展和改革委员会          </t>
  </si>
  <si>
    <t>2023年2月1日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</si>
  <si>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</si>
  <si>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</si>
  <si>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</si>
  <si>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</si>
  <si>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</si>
  <si>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</si>
  <si>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</si>
  <si>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</si>
  <si>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</si>
  <si>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</si>
  <si>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</si>
  <si>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</si>
  <si>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</si>
  <si>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</si>
  <si>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</si>
  <si>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</si>
  <si>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</si>
  <si>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上期平均(1.18)</t>
  </si>
  <si>
    <t>乐山市新型冠状病毒感染肺炎疫情防控期间重要商品价格周报表</t>
  </si>
  <si>
    <t>乐山市发展和改革委员会                                                 2023年2月1日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</si>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</sst>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6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3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9" fillId="3" borderId="5" applyNumberFormat="0" applyAlignment="0" applyProtection="0"/>
    <xf numFmtId="0" fontId="50" fillId="12" borderId="6" applyNumberFormat="0" applyAlignment="0" applyProtection="0"/>
    <xf numFmtId="0" fontId="42" fillId="15" borderId="7" applyNumberFormat="0" applyAlignment="0" applyProtection="0"/>
    <xf numFmtId="0" fontId="51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AE9" sqref="AE9"/>
    </sheetView>
  </sheetViews>
  <sheetFormatPr defaultColWidth="9.00390625" defaultRowHeight="14.25"/>
  <cols>
    <col min="1" max="1" width="13.75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2.6</v>
      </c>
      <c r="D5" s="49">
        <v>10</v>
      </c>
      <c r="E5" s="49">
        <v>85</v>
      </c>
      <c r="F5" s="49">
        <v>14</v>
      </c>
      <c r="G5" s="49">
        <v>14.8</v>
      </c>
      <c r="H5" s="49">
        <v>720</v>
      </c>
      <c r="I5" s="49">
        <v>1.75</v>
      </c>
      <c r="J5" s="49">
        <v>1.98</v>
      </c>
      <c r="K5" s="49">
        <v>6.5</v>
      </c>
      <c r="L5" s="49">
        <v>3</v>
      </c>
      <c r="M5" s="49">
        <v>2</v>
      </c>
      <c r="N5" s="49">
        <v>5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2.99</v>
      </c>
      <c r="C6" s="49">
        <v>2.59</v>
      </c>
      <c r="D6" s="49">
        <v>10</v>
      </c>
      <c r="E6" s="49">
        <v>69.9</v>
      </c>
      <c r="F6" s="49">
        <v>12</v>
      </c>
      <c r="G6" s="49">
        <v>13</v>
      </c>
      <c r="H6" s="49">
        <v>750</v>
      </c>
      <c r="I6" s="49">
        <v>1.7</v>
      </c>
      <c r="J6" s="49">
        <v>2.25</v>
      </c>
      <c r="K6" s="49">
        <v>6.19</v>
      </c>
      <c r="L6" s="49">
        <v>3.5</v>
      </c>
      <c r="M6" s="49">
        <v>1.5</v>
      </c>
      <c r="N6" s="49">
        <v>5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2.7</v>
      </c>
      <c r="D7" s="49">
        <v>11</v>
      </c>
      <c r="E7" s="49">
        <v>76.9</v>
      </c>
      <c r="F7" s="49">
        <v>14</v>
      </c>
      <c r="G7" s="49">
        <v>10</v>
      </c>
      <c r="H7" s="49">
        <v>750</v>
      </c>
      <c r="I7" s="49">
        <v>1.58</v>
      </c>
      <c r="J7" s="49">
        <v>2.64</v>
      </c>
      <c r="K7" s="49">
        <v>6.39</v>
      </c>
      <c r="L7" s="49">
        <v>4</v>
      </c>
      <c r="M7" s="49">
        <v>2</v>
      </c>
      <c r="N7" s="49">
        <v>5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14</v>
      </c>
      <c r="G8" s="49">
        <v>15</v>
      </c>
      <c r="H8" s="49">
        <v>800</v>
      </c>
      <c r="I8" s="49">
        <v>1.6</v>
      </c>
      <c r="J8" s="49">
        <v>2.1</v>
      </c>
      <c r="K8" s="49">
        <v>6.5</v>
      </c>
      <c r="L8" s="49">
        <v>4</v>
      </c>
      <c r="M8" s="49">
        <v>2</v>
      </c>
      <c r="N8" s="49">
        <v>7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75</v>
      </c>
      <c r="F9" s="49">
        <v>13</v>
      </c>
      <c r="G9" s="49">
        <v>10</v>
      </c>
      <c r="H9" s="49">
        <v>750</v>
      </c>
      <c r="I9" s="49">
        <v>1.71</v>
      </c>
      <c r="J9" s="49">
        <v>2.3125</v>
      </c>
      <c r="K9" s="49">
        <v>8</v>
      </c>
      <c r="L9" s="49">
        <v>4</v>
      </c>
      <c r="M9" s="49">
        <v>2</v>
      </c>
      <c r="N9" s="49">
        <v>5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2.85</v>
      </c>
      <c r="C10" s="49">
        <v>2.85</v>
      </c>
      <c r="D10" s="49">
        <v>11</v>
      </c>
      <c r="E10" s="49">
        <v>76.9</v>
      </c>
      <c r="F10" s="49">
        <v>14</v>
      </c>
      <c r="G10" s="49">
        <v>13.9</v>
      </c>
      <c r="H10" s="49">
        <v>750</v>
      </c>
      <c r="I10" s="49">
        <v>1.7</v>
      </c>
      <c r="J10" s="49">
        <v>2.1</v>
      </c>
      <c r="K10" s="49">
        <v>6.8</v>
      </c>
      <c r="L10" s="49">
        <v>3</v>
      </c>
      <c r="M10" s="49">
        <v>2</v>
      </c>
      <c r="N10" s="49">
        <v>6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2.6</v>
      </c>
      <c r="C11" s="49">
        <v>2.58</v>
      </c>
      <c r="D11" s="49">
        <v>10</v>
      </c>
      <c r="E11" s="49">
        <v>79.9</v>
      </c>
      <c r="F11" s="49">
        <v>13</v>
      </c>
      <c r="G11" s="49">
        <v>10</v>
      </c>
      <c r="H11" s="49">
        <v>720</v>
      </c>
      <c r="I11" s="49">
        <v>1.62</v>
      </c>
      <c r="J11" s="49">
        <v>2.225</v>
      </c>
      <c r="K11" s="49">
        <v>6.8</v>
      </c>
      <c r="L11" s="49">
        <v>5</v>
      </c>
      <c r="M11" s="49">
        <v>2.5</v>
      </c>
      <c r="N11" s="49">
        <v>6.5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2.7</v>
      </c>
      <c r="C12" s="49">
        <v>2.8</v>
      </c>
      <c r="D12" s="49">
        <v>10</v>
      </c>
      <c r="E12" s="49">
        <v>76.9</v>
      </c>
      <c r="F12" s="49">
        <v>13</v>
      </c>
      <c r="G12" s="49">
        <v>14</v>
      </c>
      <c r="H12" s="49">
        <v>750</v>
      </c>
      <c r="I12" s="49">
        <v>1.6</v>
      </c>
      <c r="J12" s="49">
        <v>2.1</v>
      </c>
      <c r="K12" s="49">
        <v>6.5</v>
      </c>
      <c r="L12" s="49">
        <v>4</v>
      </c>
      <c r="M12" s="49">
        <v>2</v>
      </c>
      <c r="N12" s="49">
        <v>6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2.8</v>
      </c>
      <c r="C13" s="49">
        <v>2.8</v>
      </c>
      <c r="D13" s="49">
        <v>11</v>
      </c>
      <c r="E13" s="49">
        <v>74.9</v>
      </c>
      <c r="F13" s="49">
        <v>13.5</v>
      </c>
      <c r="G13" s="49">
        <v>12</v>
      </c>
      <c r="H13" s="49">
        <v>780</v>
      </c>
      <c r="I13" s="49">
        <v>1.6</v>
      </c>
      <c r="J13" s="49">
        <v>2.25</v>
      </c>
      <c r="K13" s="49">
        <v>6.5</v>
      </c>
      <c r="L13" s="49">
        <v>4</v>
      </c>
      <c r="M13" s="49">
        <v>1.5</v>
      </c>
      <c r="N13" s="49">
        <v>5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1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14</v>
      </c>
      <c r="G14" s="49">
        <v>11</v>
      </c>
      <c r="H14" s="49">
        <v>800</v>
      </c>
      <c r="I14" s="49">
        <v>1.67</v>
      </c>
      <c r="J14" s="49">
        <v>2.31</v>
      </c>
      <c r="K14" s="49">
        <v>8</v>
      </c>
      <c r="L14" s="49">
        <v>4</v>
      </c>
      <c r="M14" s="49">
        <v>2</v>
      </c>
      <c r="N14" s="49">
        <v>6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1" t="s">
        <v>38</v>
      </c>
      <c r="B15" s="49">
        <v>2.7</v>
      </c>
      <c r="C15" s="49">
        <v>2.7</v>
      </c>
      <c r="D15" s="49">
        <v>11</v>
      </c>
      <c r="E15" s="49">
        <v>76</v>
      </c>
      <c r="F15" s="49">
        <v>13</v>
      </c>
      <c r="G15" s="49">
        <v>12</v>
      </c>
      <c r="H15" s="49">
        <v>750</v>
      </c>
      <c r="I15" s="49">
        <v>1.65</v>
      </c>
      <c r="J15" s="49">
        <v>2.15</v>
      </c>
      <c r="K15" s="49">
        <v>6.5</v>
      </c>
      <c r="L15" s="49">
        <v>4</v>
      </c>
      <c r="M15" s="49">
        <v>2</v>
      </c>
      <c r="N15" s="49">
        <v>5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2.7845454545454547</v>
      </c>
      <c r="C16" s="49">
        <f aca="true" t="shared" si="0" ref="C16:N16">AVERAGE(C5:C15)</f>
        <v>2.765454545454545</v>
      </c>
      <c r="D16" s="49">
        <f t="shared" si="0"/>
        <v>10.454545454545455</v>
      </c>
      <c r="E16" s="49">
        <f t="shared" si="0"/>
        <v>76.47272727272727</v>
      </c>
      <c r="F16" s="49">
        <f t="shared" si="0"/>
        <v>13.409090909090908</v>
      </c>
      <c r="G16" s="49">
        <f t="shared" si="0"/>
        <v>12.336363636363636</v>
      </c>
      <c r="H16" s="49">
        <f t="shared" si="0"/>
        <v>756.3636363636364</v>
      </c>
      <c r="I16" s="49">
        <f t="shared" si="0"/>
        <v>1.6527272727272726</v>
      </c>
      <c r="J16" s="49">
        <f t="shared" si="0"/>
        <v>2.219772727272727</v>
      </c>
      <c r="K16" s="49">
        <f t="shared" si="0"/>
        <v>6.789090909090908</v>
      </c>
      <c r="L16" s="49">
        <f t="shared" si="0"/>
        <v>3.8636363636363638</v>
      </c>
      <c r="M16" s="49">
        <f t="shared" si="0"/>
        <v>1.9545454545454546</v>
      </c>
      <c r="N16" s="49">
        <f t="shared" si="0"/>
        <v>5.590909090909091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2.770909090909091</v>
      </c>
      <c r="C17" s="49">
        <v>2.7481818181818185</v>
      </c>
      <c r="D17" s="49">
        <v>10.636363636363637</v>
      </c>
      <c r="E17" s="49">
        <v>77.19999999999999</v>
      </c>
      <c r="F17" s="49">
        <v>13.863636363636363</v>
      </c>
      <c r="G17" s="49">
        <v>12.745454545454544</v>
      </c>
      <c r="H17" s="49">
        <v>774.0909090909091</v>
      </c>
      <c r="I17" s="49">
        <v>1.6509090909090907</v>
      </c>
      <c r="J17" s="49">
        <v>2.2227272727272727</v>
      </c>
      <c r="K17" s="49">
        <v>6.83909090909091</v>
      </c>
      <c r="L17" s="49">
        <v>3.727272727272727</v>
      </c>
      <c r="M17" s="49">
        <v>1.8</v>
      </c>
      <c r="N17" s="49">
        <v>6.045454545454546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f>(B16-B17)/B17</f>
        <v>0.004921259842519696</v>
      </c>
      <c r="C18" s="76">
        <f aca="true" t="shared" si="2" ref="C18:N18">(C16-C17)/C17</f>
        <v>0.006285147204763257</v>
      </c>
      <c r="D18" s="76">
        <f t="shared" si="2"/>
        <v>-0.01709401709401708</v>
      </c>
      <c r="E18" s="76">
        <f t="shared" si="2"/>
        <v>-0.009420631182289115</v>
      </c>
      <c r="F18" s="76">
        <f t="shared" si="2"/>
        <v>-0.032786885245901676</v>
      </c>
      <c r="G18" s="76">
        <f t="shared" si="2"/>
        <v>-0.03209700427960051</v>
      </c>
      <c r="H18" s="76">
        <f t="shared" si="2"/>
        <v>-0.02290076335877865</v>
      </c>
      <c r="I18" s="76">
        <v>0</v>
      </c>
      <c r="J18" s="76">
        <v>0</v>
      </c>
      <c r="K18" s="76">
        <f t="shared" si="2"/>
        <v>-0.007310913199521701</v>
      </c>
      <c r="L18" s="76">
        <f t="shared" si="2"/>
        <v>0.036585365853658625</v>
      </c>
      <c r="M18" s="76">
        <f t="shared" si="2"/>
        <v>0.08585858585858586</v>
      </c>
      <c r="N18" s="76">
        <f t="shared" si="2"/>
        <v>-0.07518796992481211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0.067247386759582</v>
      </c>
      <c r="C19" s="76">
        <v>0.06363636363636367</v>
      </c>
      <c r="D19" s="76">
        <v>0.05990783410138257</v>
      </c>
      <c r="E19" s="76">
        <v>0.11417218543046347</v>
      </c>
      <c r="F19" s="76">
        <v>0.02787456445993029</v>
      </c>
      <c r="G19" s="76">
        <v>0.43749999999999994</v>
      </c>
      <c r="H19" s="76">
        <v>0.022113022113022126</v>
      </c>
      <c r="I19" s="76">
        <v>0.0253807106598984</v>
      </c>
      <c r="J19" s="76">
        <v>0.10137573297248526</v>
      </c>
      <c r="K19" s="76">
        <v>0.1654182272159799</v>
      </c>
      <c r="L19" s="76">
        <v>-0.15841584158415836</v>
      </c>
      <c r="M19" s="76">
        <v>0.16216216216216214</v>
      </c>
      <c r="N19" s="76">
        <v>-0.061068702290076285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S17" sqref="S17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1.5</v>
      </c>
      <c r="C5" s="49">
        <v>4</v>
      </c>
      <c r="D5" s="9">
        <v>2.5</v>
      </c>
      <c r="E5" s="49">
        <v>5</v>
      </c>
      <c r="F5" s="49">
        <v>1.5</v>
      </c>
      <c r="G5" s="9">
        <v>2.5</v>
      </c>
      <c r="H5" s="49">
        <v>10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</v>
      </c>
      <c r="C6" s="49">
        <v>3.5</v>
      </c>
      <c r="D6" s="9">
        <v>2.5</v>
      </c>
      <c r="E6" s="49">
        <v>6</v>
      </c>
      <c r="F6" s="49">
        <v>1.5</v>
      </c>
      <c r="G6" s="9">
        <v>2.5</v>
      </c>
      <c r="H6" s="49">
        <v>6.5</v>
      </c>
      <c r="I6" s="49">
        <v>3.2</v>
      </c>
      <c r="J6" s="9">
        <v>1.52</v>
      </c>
      <c r="K6" s="49">
        <v>0.9</v>
      </c>
      <c r="L6" s="49"/>
      <c r="M6" s="9">
        <v>4.4</v>
      </c>
      <c r="N6" s="49">
        <v>6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5</v>
      </c>
      <c r="D7" s="9">
        <v>2.5</v>
      </c>
      <c r="E7" s="49">
        <v>5</v>
      </c>
      <c r="F7" s="49">
        <v>1.5</v>
      </c>
      <c r="G7" s="9">
        <v>3</v>
      </c>
      <c r="H7" s="49">
        <v>7</v>
      </c>
      <c r="I7" s="49">
        <v>3.13</v>
      </c>
      <c r="J7" s="9">
        <v>1.2</v>
      </c>
      <c r="K7" s="49">
        <v>0.8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5</v>
      </c>
      <c r="D8" s="9">
        <v>2</v>
      </c>
      <c r="E8" s="49">
        <v>4</v>
      </c>
      <c r="F8" s="49">
        <v>1.5</v>
      </c>
      <c r="G8" s="9">
        <v>3</v>
      </c>
      <c r="H8" s="49">
        <v>7</v>
      </c>
      <c r="I8" s="49">
        <v>3</v>
      </c>
      <c r="J8" s="9">
        <v>1</v>
      </c>
      <c r="K8" s="49">
        <v>1.2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4</v>
      </c>
      <c r="D9" s="9">
        <v>2.5</v>
      </c>
      <c r="E9" s="49">
        <v>5</v>
      </c>
      <c r="F9" s="49">
        <v>1.5</v>
      </c>
      <c r="G9" s="9">
        <v>3</v>
      </c>
      <c r="H9" s="49">
        <v>7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1.5</v>
      </c>
      <c r="C10" s="49">
        <v>4</v>
      </c>
      <c r="D10" s="9">
        <v>2.5</v>
      </c>
      <c r="E10" s="49">
        <v>6</v>
      </c>
      <c r="F10" s="49">
        <v>1</v>
      </c>
      <c r="G10" s="9">
        <v>3</v>
      </c>
      <c r="H10" s="49">
        <v>9</v>
      </c>
      <c r="I10" s="49">
        <v>3.1</v>
      </c>
      <c r="J10" s="9">
        <v>1.2</v>
      </c>
      <c r="K10" s="49">
        <v>1.1</v>
      </c>
      <c r="L10" s="49"/>
      <c r="M10" s="9">
        <v>4.2</v>
      </c>
      <c r="N10" s="49">
        <v>4.8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1.5</v>
      </c>
      <c r="C11" s="49">
        <v>4</v>
      </c>
      <c r="D11" s="9">
        <v>2.5</v>
      </c>
      <c r="E11" s="49">
        <v>6</v>
      </c>
      <c r="F11" s="49">
        <v>2</v>
      </c>
      <c r="G11" s="9">
        <v>3</v>
      </c>
      <c r="H11" s="49">
        <v>7</v>
      </c>
      <c r="I11" s="49">
        <v>3</v>
      </c>
      <c r="J11" s="9">
        <v>1.2</v>
      </c>
      <c r="K11" s="49">
        <v>1</v>
      </c>
      <c r="L11" s="49"/>
      <c r="M11" s="9">
        <v>3.9</v>
      </c>
      <c r="N11" s="49">
        <v>4.35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1.5</v>
      </c>
      <c r="C12" s="49">
        <v>6</v>
      </c>
      <c r="D12" s="9">
        <v>2</v>
      </c>
      <c r="E12" s="49">
        <v>5</v>
      </c>
      <c r="F12" s="49">
        <v>1</v>
      </c>
      <c r="G12" s="9">
        <v>3</v>
      </c>
      <c r="H12" s="49">
        <v>8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</v>
      </c>
      <c r="C13" s="49">
        <v>4</v>
      </c>
      <c r="D13" s="9">
        <v>2.5</v>
      </c>
      <c r="E13" s="49">
        <v>5</v>
      </c>
      <c r="F13" s="49">
        <v>1.1</v>
      </c>
      <c r="G13" s="9">
        <v>3</v>
      </c>
      <c r="H13" s="49">
        <v>8</v>
      </c>
      <c r="I13" s="49">
        <v>3</v>
      </c>
      <c r="J13" s="9">
        <v>1.2</v>
      </c>
      <c r="K13" s="49">
        <v>1.05</v>
      </c>
      <c r="L13" s="49"/>
      <c r="M13" s="9">
        <v>4.25</v>
      </c>
      <c r="N13" s="49">
        <v>4.45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</v>
      </c>
      <c r="C14" s="49">
        <v>4</v>
      </c>
      <c r="D14" s="9">
        <v>2.5</v>
      </c>
      <c r="E14" s="49">
        <v>5</v>
      </c>
      <c r="F14" s="49">
        <v>1</v>
      </c>
      <c r="G14" s="9">
        <v>3</v>
      </c>
      <c r="H14" s="49">
        <v>8</v>
      </c>
      <c r="I14" s="49">
        <v>3.5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</v>
      </c>
      <c r="C15" s="49">
        <v>4</v>
      </c>
      <c r="D15" s="49">
        <v>2.5</v>
      </c>
      <c r="E15" s="9">
        <v>4.5</v>
      </c>
      <c r="F15" s="49">
        <v>1</v>
      </c>
      <c r="G15" s="49">
        <v>2.5</v>
      </c>
      <c r="H15" s="9">
        <v>8.5</v>
      </c>
      <c r="I15" s="49">
        <v>3.2</v>
      </c>
      <c r="J15" s="49">
        <v>1.1</v>
      </c>
      <c r="K15" s="9"/>
      <c r="L15" s="49"/>
      <c r="M15" s="49">
        <v>4</v>
      </c>
      <c r="N15" s="9">
        <v>4.2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1.3181818181818181</v>
      </c>
      <c r="C16" s="49">
        <f aca="true" t="shared" si="0" ref="C16:N16">AVERAGE(C5:C15)</f>
        <v>4.318181818181818</v>
      </c>
      <c r="D16" s="49">
        <f t="shared" si="0"/>
        <v>2.409090909090909</v>
      </c>
      <c r="E16" s="49">
        <f t="shared" si="0"/>
        <v>5.136363636363637</v>
      </c>
      <c r="F16" s="49">
        <f t="shared" si="0"/>
        <v>1.3272727272727272</v>
      </c>
      <c r="G16" s="49">
        <f t="shared" si="0"/>
        <v>2.8636363636363638</v>
      </c>
      <c r="H16" s="49">
        <f t="shared" si="0"/>
        <v>7.818181818181818</v>
      </c>
      <c r="I16" s="49">
        <f t="shared" si="0"/>
        <v>3.137272727272727</v>
      </c>
      <c r="J16" s="49">
        <f t="shared" si="0"/>
        <v>1.1933333333333334</v>
      </c>
      <c r="K16" s="49">
        <f t="shared" si="0"/>
        <v>1.0312500000000002</v>
      </c>
      <c r="L16" s="49">
        <f t="shared" si="0"/>
        <v>4.666666666666667</v>
      </c>
      <c r="M16" s="49">
        <f t="shared" si="0"/>
        <v>4.216666666666667</v>
      </c>
      <c r="N16" s="49">
        <f t="shared" si="0"/>
        <v>4.700000000000001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1.2272727272727273</v>
      </c>
      <c r="C17" s="49">
        <v>4.590909090909091</v>
      </c>
      <c r="D17" s="49">
        <v>2.4545454545454546</v>
      </c>
      <c r="E17" s="49">
        <v>5</v>
      </c>
      <c r="F17" s="49">
        <v>1.2072727272727273</v>
      </c>
      <c r="G17" s="49">
        <v>2.8636363636363638</v>
      </c>
      <c r="H17" s="49">
        <v>8.772727272727273</v>
      </c>
      <c r="I17" s="49">
        <v>3.0963636363636367</v>
      </c>
      <c r="J17" s="49">
        <v>1.202222222222222</v>
      </c>
      <c r="K17" s="49">
        <v>1.0375</v>
      </c>
      <c r="L17" s="49">
        <v>4.666666666666667</v>
      </c>
      <c r="M17" s="49">
        <v>4.183333333333334</v>
      </c>
      <c r="N17" s="49">
        <v>4.613636363636364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0.074074074074074</v>
      </c>
      <c r="C18" s="12">
        <f aca="true" t="shared" si="1" ref="C18:N18">(C16-C17)/C17</f>
        <v>-0.059405940594059355</v>
      </c>
      <c r="D18" s="12">
        <f t="shared" si="1"/>
        <v>-0.0185185185185185</v>
      </c>
      <c r="E18" s="12">
        <f t="shared" si="1"/>
        <v>0.027272727272727337</v>
      </c>
      <c r="F18" s="12">
        <f t="shared" si="1"/>
        <v>0.09939759036144569</v>
      </c>
      <c r="G18" s="12">
        <f t="shared" si="1"/>
        <v>0</v>
      </c>
      <c r="H18" s="12">
        <f t="shared" si="1"/>
        <v>-0.10880829015544047</v>
      </c>
      <c r="I18" s="12">
        <f t="shared" si="1"/>
        <v>0.013211978860833709</v>
      </c>
      <c r="J18" s="12">
        <f t="shared" si="1"/>
        <v>-0.007393715341959198</v>
      </c>
      <c r="K18" s="12">
        <f t="shared" si="1"/>
        <v>-0.00602409638554204</v>
      </c>
      <c r="L18" s="12">
        <f t="shared" si="1"/>
        <v>0</v>
      </c>
      <c r="M18" s="12">
        <f t="shared" si="1"/>
        <v>0.007968127490039813</v>
      </c>
      <c r="N18" s="12">
        <f t="shared" si="1"/>
        <v>0.018719211822660203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0.05839416058394163</v>
      </c>
      <c r="C19" s="12">
        <v>-0.2962962962962963</v>
      </c>
      <c r="D19" s="12">
        <v>0.23255813953488375</v>
      </c>
      <c r="E19" s="12">
        <v>-0.1439393939393939</v>
      </c>
      <c r="F19" s="12">
        <v>-0.20218579234972692</v>
      </c>
      <c r="G19" s="12">
        <v>-0.12500000000000003</v>
      </c>
      <c r="H19" s="12">
        <v>0.29323308270676685</v>
      </c>
      <c r="I19" s="12">
        <v>-0.06603518267929631</v>
      </c>
      <c r="J19" s="12">
        <v>0.1463336535382646</v>
      </c>
      <c r="K19" s="12">
        <v>-0.018895348837209086</v>
      </c>
      <c r="L19" s="12">
        <v>0.09803921568627458</v>
      </c>
      <c r="M19" s="12">
        <v>0.054166666666666696</v>
      </c>
      <c r="N19" s="12">
        <v>0.019723865877712403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O19" sqref="O19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18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12</v>
      </c>
      <c r="C7" s="9">
        <v>16</v>
      </c>
      <c r="D7" s="9">
        <v>3</v>
      </c>
      <c r="E7" s="9">
        <v>0.2</v>
      </c>
      <c r="F7" s="9">
        <v>4.6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16</v>
      </c>
      <c r="D8" s="9">
        <v>2.8</v>
      </c>
      <c r="E8" s="9">
        <v>1</v>
      </c>
      <c r="F8" s="9">
        <v>5</v>
      </c>
      <c r="G8" s="9">
        <v>4</v>
      </c>
      <c r="H8" s="9">
        <v>28</v>
      </c>
      <c r="I8" s="9">
        <v>15.5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16</v>
      </c>
      <c r="D11" s="9">
        <v>3.5</v>
      </c>
      <c r="E11" s="9">
        <v>1</v>
      </c>
      <c r="F11" s="9">
        <v>10.9</v>
      </c>
      <c r="G11" s="9">
        <v>4.2</v>
      </c>
      <c r="H11" s="9">
        <v>22.4</v>
      </c>
      <c r="I11" s="9">
        <v>22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12</v>
      </c>
      <c r="C12" s="9">
        <v>16</v>
      </c>
      <c r="D12" s="9">
        <v>3.5</v>
      </c>
      <c r="E12" s="9">
        <v>1</v>
      </c>
      <c r="F12" s="9">
        <v>8.5</v>
      </c>
      <c r="G12" s="9">
        <v>5.5</v>
      </c>
      <c r="H12" s="9">
        <v>20</v>
      </c>
      <c r="I12" s="9">
        <v>19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12</v>
      </c>
      <c r="C13" s="9">
        <v>16</v>
      </c>
      <c r="D13" s="9">
        <v>4</v>
      </c>
      <c r="E13" s="9">
        <v>1</v>
      </c>
      <c r="F13" s="9">
        <v>11</v>
      </c>
      <c r="G13" s="9">
        <v>4</v>
      </c>
      <c r="H13" s="9">
        <v>25</v>
      </c>
      <c r="I13" s="9">
        <v>15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</v>
      </c>
      <c r="C14" s="9">
        <v>16</v>
      </c>
      <c r="D14" s="9">
        <v>3.5</v>
      </c>
      <c r="E14" s="9">
        <v>0.7</v>
      </c>
      <c r="F14" s="9">
        <v>7.5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10</v>
      </c>
      <c r="G15" s="9">
        <v>4.5</v>
      </c>
      <c r="H15" s="9"/>
      <c r="I15" s="9">
        <v>22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12</v>
      </c>
      <c r="C16" s="9">
        <v>16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12.818181818181818</v>
      </c>
      <c r="C17" s="9">
        <f t="shared" si="0"/>
        <v>16.90909090909091</v>
      </c>
      <c r="D17" s="9">
        <f t="shared" si="0"/>
        <v>3.409090909090909</v>
      </c>
      <c r="E17" s="9">
        <f t="shared" si="0"/>
        <v>0.8545454545454546</v>
      </c>
      <c r="F17" s="9">
        <f t="shared" si="0"/>
        <v>7.645454545454545</v>
      </c>
      <c r="G17" s="9">
        <f t="shared" si="0"/>
        <v>4.081818181818182</v>
      </c>
      <c r="H17" s="9">
        <f>(H6+H7+H8+H9+H11+H12+H13+H14)/8</f>
        <v>25.025</v>
      </c>
      <c r="I17" s="9">
        <f>(I6+I7+I8+I9+I10+I11+I12+I13+I14+I15+I16)/11</f>
        <v>17.081818181818182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12.909090909090908</v>
      </c>
      <c r="C18" s="9">
        <v>17.227272727272727</v>
      </c>
      <c r="D18" s="9">
        <v>3.409090909090909</v>
      </c>
      <c r="E18" s="9">
        <v>0.8545454545454546</v>
      </c>
      <c r="F18" s="9">
        <v>7.827272727272727</v>
      </c>
      <c r="G18" s="9">
        <v>4.172727272727273</v>
      </c>
      <c r="H18" s="9">
        <v>25.025</v>
      </c>
      <c r="I18" s="9">
        <v>17.62727272727273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-0.007042253521126686</v>
      </c>
      <c r="C19" s="12">
        <f aca="true" t="shared" si="1" ref="C19:I19">(C17-C18)/C18</f>
        <v>-0.01846965699208434</v>
      </c>
      <c r="D19" s="12">
        <f t="shared" si="1"/>
        <v>0</v>
      </c>
      <c r="E19" s="12">
        <f t="shared" si="1"/>
        <v>0</v>
      </c>
      <c r="F19" s="12">
        <f t="shared" si="1"/>
        <v>-0.02322880371660869</v>
      </c>
      <c r="G19" s="12">
        <f t="shared" si="1"/>
        <v>-0.02178649237472765</v>
      </c>
      <c r="H19" s="12">
        <f t="shared" si="1"/>
        <v>0</v>
      </c>
      <c r="I19" s="12">
        <f t="shared" si="1"/>
        <v>-0.030943785456420906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2021-08-07T18:10:15Z</cp:lastPrinted>
  <dcterms:created xsi:type="dcterms:W3CDTF">2006-06-25T23:08:28Z</dcterms:created>
  <dcterms:modified xsi:type="dcterms:W3CDTF">2023-02-01T17:37:18Z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